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gngas-my.sharepoint.com/personal/sunny_onuh_sgn_co_uk/Documents/"/>
    </mc:Choice>
  </mc:AlternateContent>
  <xr:revisionPtr revIDLastSave="0" documentId="8_{ADBB9853-A167-4183-9608-FD51E87EA677}" xr6:coauthVersionLast="47" xr6:coauthVersionMax="47" xr10:uidLastSave="{00000000-0000-0000-0000-000000000000}"/>
  <bookViews>
    <workbookView xWindow="28680" yWindow="-120" windowWidth="38940" windowHeight="15840" firstSheet="1" activeTab="1" xr2:uid="{B09DE2F2-D336-4913-855F-8B56C18B5B4A}"/>
  </bookViews>
  <sheets>
    <sheet name="9.01 ODI_CustomerSatisfaction" sheetId="1" r:id="rId1"/>
    <sheet name="9.01 ODI_CustomerSatisfacti (2)" sheetId="2" r:id="rId2"/>
  </sheets>
  <externalReferences>
    <externalReference r:id="rId3"/>
    <externalReference r:id="rId4"/>
  </externalReferences>
  <definedNames>
    <definedName name="________hom1" localSheetId="1" hidden="1">{#N/A,#N/A,FALSE,"Assessment";#N/A,#N/A,FALSE,"Staffing";#N/A,#N/A,FALSE,"Hires";#N/A,#N/A,FALSE,"Assumptions"}</definedName>
    <definedName name="________hom1" localSheetId="0" hidden="1">{#N/A,#N/A,FALSE,"Assessment";#N/A,#N/A,FALSE,"Staffing";#N/A,#N/A,FALSE,"Hires";#N/A,#N/A,FALSE,"Assumptions"}</definedName>
    <definedName name="________hom1" hidden="1">{#N/A,#N/A,FALSE,"Assessment";#N/A,#N/A,FALSE,"Staffing";#N/A,#N/A,FALSE,"Hires";#N/A,#N/A,FALSE,"Assumptions"}</definedName>
    <definedName name="________hom1_1" localSheetId="1" hidden="1">{#N/A,#N/A,FALSE,"Assessment";#N/A,#N/A,FALSE,"Staffing";#N/A,#N/A,FALSE,"Hires";#N/A,#N/A,FALSE,"Assumptions"}</definedName>
    <definedName name="________hom1_1" hidden="1">{#N/A,#N/A,FALSE,"Assessment";#N/A,#N/A,FALSE,"Staffing";#N/A,#N/A,FALSE,"Hires";#N/A,#N/A,FALSE,"Assumptions"}</definedName>
    <definedName name="________hom1_2" localSheetId="1" hidden="1">{#N/A,#N/A,FALSE,"Assessment";#N/A,#N/A,FALSE,"Staffing";#N/A,#N/A,FALSE,"Hires";#N/A,#N/A,FALSE,"Assumptions"}</definedName>
    <definedName name="________hom1_2" hidden="1">{#N/A,#N/A,FALSE,"Assessment";#N/A,#N/A,FALSE,"Staffing";#N/A,#N/A,FALSE,"Hires";#N/A,#N/A,FALSE,"Assumptions"}</definedName>
    <definedName name="________hom1_3" localSheetId="1" hidden="1">{#N/A,#N/A,FALSE,"Assessment";#N/A,#N/A,FALSE,"Staffing";#N/A,#N/A,FALSE,"Hires";#N/A,#N/A,FALSE,"Assumptions"}</definedName>
    <definedName name="________hom1_3" hidden="1">{#N/A,#N/A,FALSE,"Assessment";#N/A,#N/A,FALSE,"Staffing";#N/A,#N/A,FALSE,"Hires";#N/A,#N/A,FALSE,"Assumptions"}</definedName>
    <definedName name="________hom1_4" localSheetId="1" hidden="1">{#N/A,#N/A,FALSE,"Assessment";#N/A,#N/A,FALSE,"Staffing";#N/A,#N/A,FALSE,"Hires";#N/A,#N/A,FALSE,"Assumptions"}</definedName>
    <definedName name="________hom1_4" hidden="1">{#N/A,#N/A,FALSE,"Assessment";#N/A,#N/A,FALSE,"Staffing";#N/A,#N/A,FALSE,"Hires";#N/A,#N/A,FALSE,"Assumptions"}</definedName>
    <definedName name="________k1" localSheetId="1" hidden="1">{#N/A,#N/A,FALSE,"Assessment";#N/A,#N/A,FALSE,"Staffing";#N/A,#N/A,FALSE,"Hires";#N/A,#N/A,FALSE,"Assumptions"}</definedName>
    <definedName name="________k1" localSheetId="0" hidden="1">{#N/A,#N/A,FALSE,"Assessment";#N/A,#N/A,FALSE,"Staffing";#N/A,#N/A,FALSE,"Hires";#N/A,#N/A,FALSE,"Assumptions"}</definedName>
    <definedName name="________k1" hidden="1">{#N/A,#N/A,FALSE,"Assessment";#N/A,#N/A,FALSE,"Staffing";#N/A,#N/A,FALSE,"Hires";#N/A,#N/A,FALSE,"Assumptions"}</definedName>
    <definedName name="________k1_1" localSheetId="1" hidden="1">{#N/A,#N/A,FALSE,"Assessment";#N/A,#N/A,FALSE,"Staffing";#N/A,#N/A,FALSE,"Hires";#N/A,#N/A,FALSE,"Assumptions"}</definedName>
    <definedName name="________k1_1" hidden="1">{#N/A,#N/A,FALSE,"Assessment";#N/A,#N/A,FALSE,"Staffing";#N/A,#N/A,FALSE,"Hires";#N/A,#N/A,FALSE,"Assumptions"}</definedName>
    <definedName name="________k1_2" localSheetId="1" hidden="1">{#N/A,#N/A,FALSE,"Assessment";#N/A,#N/A,FALSE,"Staffing";#N/A,#N/A,FALSE,"Hires";#N/A,#N/A,FALSE,"Assumptions"}</definedName>
    <definedName name="________k1_2" hidden="1">{#N/A,#N/A,FALSE,"Assessment";#N/A,#N/A,FALSE,"Staffing";#N/A,#N/A,FALSE,"Hires";#N/A,#N/A,FALSE,"Assumptions"}</definedName>
    <definedName name="________k1_3" localSheetId="1" hidden="1">{#N/A,#N/A,FALSE,"Assessment";#N/A,#N/A,FALSE,"Staffing";#N/A,#N/A,FALSE,"Hires";#N/A,#N/A,FALSE,"Assumptions"}</definedName>
    <definedName name="________k1_3" hidden="1">{#N/A,#N/A,FALSE,"Assessment";#N/A,#N/A,FALSE,"Staffing";#N/A,#N/A,FALSE,"Hires";#N/A,#N/A,FALSE,"Assumptions"}</definedName>
    <definedName name="________k1_4" localSheetId="1" hidden="1">{#N/A,#N/A,FALSE,"Assessment";#N/A,#N/A,FALSE,"Staffing";#N/A,#N/A,FALSE,"Hires";#N/A,#N/A,FALSE,"Assumptions"}</definedName>
    <definedName name="________k1_4" hidden="1">{#N/A,#N/A,FALSE,"Assessment";#N/A,#N/A,FALSE,"Staffing";#N/A,#N/A,FALSE,"Hires";#N/A,#N/A,FALSE,"Assumptions"}</definedName>
    <definedName name="________kk1" localSheetId="1" hidden="1">{#N/A,#N/A,FALSE,"Assessment";#N/A,#N/A,FALSE,"Staffing";#N/A,#N/A,FALSE,"Hires";#N/A,#N/A,FALSE,"Assumptions"}</definedName>
    <definedName name="________kk1" localSheetId="0" hidden="1">{#N/A,#N/A,FALSE,"Assessment";#N/A,#N/A,FALSE,"Staffing";#N/A,#N/A,FALSE,"Hires";#N/A,#N/A,FALSE,"Assumptions"}</definedName>
    <definedName name="________kk1" hidden="1">{#N/A,#N/A,FALSE,"Assessment";#N/A,#N/A,FALSE,"Staffing";#N/A,#N/A,FALSE,"Hires";#N/A,#N/A,FALSE,"Assumptions"}</definedName>
    <definedName name="________kk1_1" localSheetId="1" hidden="1">{#N/A,#N/A,FALSE,"Assessment";#N/A,#N/A,FALSE,"Staffing";#N/A,#N/A,FALSE,"Hires";#N/A,#N/A,FALSE,"Assumptions"}</definedName>
    <definedName name="________kk1_1" hidden="1">{#N/A,#N/A,FALSE,"Assessment";#N/A,#N/A,FALSE,"Staffing";#N/A,#N/A,FALSE,"Hires";#N/A,#N/A,FALSE,"Assumptions"}</definedName>
    <definedName name="________kk1_2" localSheetId="1" hidden="1">{#N/A,#N/A,FALSE,"Assessment";#N/A,#N/A,FALSE,"Staffing";#N/A,#N/A,FALSE,"Hires";#N/A,#N/A,FALSE,"Assumptions"}</definedName>
    <definedName name="________kk1_2" hidden="1">{#N/A,#N/A,FALSE,"Assessment";#N/A,#N/A,FALSE,"Staffing";#N/A,#N/A,FALSE,"Hires";#N/A,#N/A,FALSE,"Assumptions"}</definedName>
    <definedName name="________kk1_3" localSheetId="1" hidden="1">{#N/A,#N/A,FALSE,"Assessment";#N/A,#N/A,FALSE,"Staffing";#N/A,#N/A,FALSE,"Hires";#N/A,#N/A,FALSE,"Assumptions"}</definedName>
    <definedName name="________kk1_3" hidden="1">{#N/A,#N/A,FALSE,"Assessment";#N/A,#N/A,FALSE,"Staffing";#N/A,#N/A,FALSE,"Hires";#N/A,#N/A,FALSE,"Assumptions"}</definedName>
    <definedName name="________kk1_4" localSheetId="1" hidden="1">{#N/A,#N/A,FALSE,"Assessment";#N/A,#N/A,FALSE,"Staffing";#N/A,#N/A,FALSE,"Hires";#N/A,#N/A,FALSE,"Assumptions"}</definedName>
    <definedName name="________kk1_4" hidden="1">{#N/A,#N/A,FALSE,"Assessment";#N/A,#N/A,FALSE,"Staffing";#N/A,#N/A,FALSE,"Hires";#N/A,#N/A,FALSE,"Assumptions"}</definedName>
    <definedName name="________KKK1" localSheetId="1" hidden="1">{#N/A,#N/A,FALSE,"Assessment";#N/A,#N/A,FALSE,"Staffing";#N/A,#N/A,FALSE,"Hires";#N/A,#N/A,FALSE,"Assumptions"}</definedName>
    <definedName name="________KKK1" localSheetId="0" hidden="1">{#N/A,#N/A,FALSE,"Assessment";#N/A,#N/A,FALSE,"Staffing";#N/A,#N/A,FALSE,"Hires";#N/A,#N/A,FALSE,"Assumptions"}</definedName>
    <definedName name="________KKK1" hidden="1">{#N/A,#N/A,FALSE,"Assessment";#N/A,#N/A,FALSE,"Staffing";#N/A,#N/A,FALSE,"Hires";#N/A,#N/A,FALSE,"Assumptions"}</definedName>
    <definedName name="________KKK1_1" localSheetId="1" hidden="1">{#N/A,#N/A,FALSE,"Assessment";#N/A,#N/A,FALSE,"Staffing";#N/A,#N/A,FALSE,"Hires";#N/A,#N/A,FALSE,"Assumptions"}</definedName>
    <definedName name="________KKK1_1" hidden="1">{#N/A,#N/A,FALSE,"Assessment";#N/A,#N/A,FALSE,"Staffing";#N/A,#N/A,FALSE,"Hires";#N/A,#N/A,FALSE,"Assumptions"}</definedName>
    <definedName name="________KKK1_2" localSheetId="1" hidden="1">{#N/A,#N/A,FALSE,"Assessment";#N/A,#N/A,FALSE,"Staffing";#N/A,#N/A,FALSE,"Hires";#N/A,#N/A,FALSE,"Assumptions"}</definedName>
    <definedName name="________KKK1_2" hidden="1">{#N/A,#N/A,FALSE,"Assessment";#N/A,#N/A,FALSE,"Staffing";#N/A,#N/A,FALSE,"Hires";#N/A,#N/A,FALSE,"Assumptions"}</definedName>
    <definedName name="________KKK1_3" localSheetId="1" hidden="1">{#N/A,#N/A,FALSE,"Assessment";#N/A,#N/A,FALSE,"Staffing";#N/A,#N/A,FALSE,"Hires";#N/A,#N/A,FALSE,"Assumptions"}</definedName>
    <definedName name="________KKK1_3" hidden="1">{#N/A,#N/A,FALSE,"Assessment";#N/A,#N/A,FALSE,"Staffing";#N/A,#N/A,FALSE,"Hires";#N/A,#N/A,FALSE,"Assumptions"}</definedName>
    <definedName name="________KKK1_4" localSheetId="1" hidden="1">{#N/A,#N/A,FALSE,"Assessment";#N/A,#N/A,FALSE,"Staffing";#N/A,#N/A,FALSE,"Hires";#N/A,#N/A,FALSE,"Assumptions"}</definedName>
    <definedName name="________KKK1_4" hidden="1">{#N/A,#N/A,FALSE,"Assessment";#N/A,#N/A,FALSE,"Staffing";#N/A,#N/A,FALSE,"Hires";#N/A,#N/A,FALSE,"Assumptions"}</definedName>
    <definedName name="__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1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3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4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1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3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4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9" localSheetId="1" hidden="1">{"holdco",#N/A,FALSE,"Summary Financials";"holdco",#N/A,FALSE,"Summary Financials"}</definedName>
    <definedName name="________wr9" localSheetId="0" hidden="1">{"holdco",#N/A,FALSE,"Summary Financials";"holdco",#N/A,FALSE,"Summary Financials"}</definedName>
    <definedName name="________wr9" hidden="1">{"holdco",#N/A,FALSE,"Summary Financials";"holdco",#N/A,FALSE,"Summary Financials"}</definedName>
    <definedName name="________wr9_1" localSheetId="1" hidden="1">{"holdco",#N/A,FALSE,"Summary Financials";"holdco",#N/A,FALSE,"Summary Financials"}</definedName>
    <definedName name="________wr9_1" hidden="1">{"holdco",#N/A,FALSE,"Summary Financials";"holdco",#N/A,FALSE,"Summary Financials"}</definedName>
    <definedName name="________wr9_2" localSheetId="1" hidden="1">{"holdco",#N/A,FALSE,"Summary Financials";"holdco",#N/A,FALSE,"Summary Financials"}</definedName>
    <definedName name="________wr9_2" hidden="1">{"holdco",#N/A,FALSE,"Summary Financials";"holdco",#N/A,FALSE,"Summary Financials"}</definedName>
    <definedName name="________wr9_3" localSheetId="1" hidden="1">{"holdco",#N/A,FALSE,"Summary Financials";"holdco",#N/A,FALSE,"Summary Financials"}</definedName>
    <definedName name="________wr9_3" hidden="1">{"holdco",#N/A,FALSE,"Summary Financials";"holdco",#N/A,FALSE,"Summary Financials"}</definedName>
    <definedName name="________wr9_4" localSheetId="1" hidden="1">{"holdco",#N/A,FALSE,"Summary Financials";"holdco",#N/A,FALSE,"Summary Financials"}</definedName>
    <definedName name="________wr9_4" hidden="1">{"holdco",#N/A,FALSE,"Summary Financials";"holdco",#N/A,FALSE,"Summary Financials"}</definedName>
    <definedName name="________wrn1" localSheetId="1" hidden="1">{"holdco",#N/A,FALSE,"Summary Financials";"holdco",#N/A,FALSE,"Summary Financials"}</definedName>
    <definedName name="________wrn1" localSheetId="0" hidden="1">{"holdco",#N/A,FALSE,"Summary Financials";"holdco",#N/A,FALSE,"Summary Financials"}</definedName>
    <definedName name="________wrn1" hidden="1">{"holdco",#N/A,FALSE,"Summary Financials";"holdco",#N/A,FALSE,"Summary Financials"}</definedName>
    <definedName name="________wrn1_1" localSheetId="1" hidden="1">{"holdco",#N/A,FALSE,"Summary Financials";"holdco",#N/A,FALSE,"Summary Financials"}</definedName>
    <definedName name="________wrn1_1" hidden="1">{"holdco",#N/A,FALSE,"Summary Financials";"holdco",#N/A,FALSE,"Summary Financials"}</definedName>
    <definedName name="________wrn1_2" localSheetId="1" hidden="1">{"holdco",#N/A,FALSE,"Summary Financials";"holdco",#N/A,FALSE,"Summary Financials"}</definedName>
    <definedName name="________wrn1_2" hidden="1">{"holdco",#N/A,FALSE,"Summary Financials";"holdco",#N/A,FALSE,"Summary Financials"}</definedName>
    <definedName name="________wrn1_3" localSheetId="1" hidden="1">{"holdco",#N/A,FALSE,"Summary Financials";"holdco",#N/A,FALSE,"Summary Financials"}</definedName>
    <definedName name="________wrn1_3" hidden="1">{"holdco",#N/A,FALSE,"Summary Financials";"holdco",#N/A,FALSE,"Summary Financials"}</definedName>
    <definedName name="________wrn1_4" localSheetId="1" hidden="1">{"holdco",#N/A,FALSE,"Summary Financials";"holdco",#N/A,FALSE,"Summary Financials"}</definedName>
    <definedName name="________wrn1_4" hidden="1">{"holdco",#N/A,FALSE,"Summary Financials";"holdco",#N/A,FALSE,"Summary Financials"}</definedName>
    <definedName name="________wrn2" localSheetId="1" hidden="1">{"holdco",#N/A,FALSE,"Summary Financials";"holdco",#N/A,FALSE,"Summary Financials"}</definedName>
    <definedName name="________wrn2" localSheetId="0" hidden="1">{"holdco",#N/A,FALSE,"Summary Financials";"holdco",#N/A,FALSE,"Summary Financials"}</definedName>
    <definedName name="________wrn2" hidden="1">{"holdco",#N/A,FALSE,"Summary Financials";"holdco",#N/A,FALSE,"Summary Financials"}</definedName>
    <definedName name="________wrn2_1" localSheetId="1" hidden="1">{"holdco",#N/A,FALSE,"Summary Financials";"holdco",#N/A,FALSE,"Summary Financials"}</definedName>
    <definedName name="________wrn2_1" hidden="1">{"holdco",#N/A,FALSE,"Summary Financials";"holdco",#N/A,FALSE,"Summary Financials"}</definedName>
    <definedName name="________wrn2_2" localSheetId="1" hidden="1">{"holdco",#N/A,FALSE,"Summary Financials";"holdco",#N/A,FALSE,"Summary Financials"}</definedName>
    <definedName name="________wrn2_2" hidden="1">{"holdco",#N/A,FALSE,"Summary Financials";"holdco",#N/A,FALSE,"Summary Financials"}</definedName>
    <definedName name="________wrn2_3" localSheetId="1" hidden="1">{"holdco",#N/A,FALSE,"Summary Financials";"holdco",#N/A,FALSE,"Summary Financials"}</definedName>
    <definedName name="________wrn2_3" hidden="1">{"holdco",#N/A,FALSE,"Summary Financials";"holdco",#N/A,FALSE,"Summary Financials"}</definedName>
    <definedName name="________wrn2_4" localSheetId="1" hidden="1">{"holdco",#N/A,FALSE,"Summary Financials";"holdco",#N/A,FALSE,"Summary Financials"}</definedName>
    <definedName name="________wrn2_4" hidden="1">{"holdco",#N/A,FALSE,"Summary Financials";"holdco",#N/A,FALSE,"Summary Financials"}</definedName>
    <definedName name="________wrn3" localSheetId="1" hidden="1">{"holdco",#N/A,FALSE,"Summary Financials";"holdco",#N/A,FALSE,"Summary Financials"}</definedName>
    <definedName name="________wrn3" localSheetId="0" hidden="1">{"holdco",#N/A,FALSE,"Summary Financials";"holdco",#N/A,FALSE,"Summary Financials"}</definedName>
    <definedName name="________wrn3" hidden="1">{"holdco",#N/A,FALSE,"Summary Financials";"holdco",#N/A,FALSE,"Summary Financials"}</definedName>
    <definedName name="________wrn3_1" localSheetId="1" hidden="1">{"holdco",#N/A,FALSE,"Summary Financials";"holdco",#N/A,FALSE,"Summary Financials"}</definedName>
    <definedName name="________wrn3_1" hidden="1">{"holdco",#N/A,FALSE,"Summary Financials";"holdco",#N/A,FALSE,"Summary Financials"}</definedName>
    <definedName name="________wrn3_2" localSheetId="1" hidden="1">{"holdco",#N/A,FALSE,"Summary Financials";"holdco",#N/A,FALSE,"Summary Financials"}</definedName>
    <definedName name="________wrn3_2" hidden="1">{"holdco",#N/A,FALSE,"Summary Financials";"holdco",#N/A,FALSE,"Summary Financials"}</definedName>
    <definedName name="________wrn3_3" localSheetId="1" hidden="1">{"holdco",#N/A,FALSE,"Summary Financials";"holdco",#N/A,FALSE,"Summary Financials"}</definedName>
    <definedName name="________wrn3_3" hidden="1">{"holdco",#N/A,FALSE,"Summary Financials";"holdco",#N/A,FALSE,"Summary Financials"}</definedName>
    <definedName name="________wrn3_4" localSheetId="1" hidden="1">{"holdco",#N/A,FALSE,"Summary Financials";"holdco",#N/A,FALSE,"Summary Financials"}</definedName>
    <definedName name="________wrn3_4" hidden="1">{"holdco",#N/A,FALSE,"Summary Financials";"holdco",#N/A,FALSE,"Summary Financials"}</definedName>
    <definedName name="__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1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3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4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8" localSheetId="1" hidden="1">{"holdco",#N/A,FALSE,"Summary Financials";"holdco",#N/A,FALSE,"Summary Financials"}</definedName>
    <definedName name="________wrn8" localSheetId="0" hidden="1">{"holdco",#N/A,FALSE,"Summary Financials";"holdco",#N/A,FALSE,"Summary Financials"}</definedName>
    <definedName name="________wrn8" hidden="1">{"holdco",#N/A,FALSE,"Summary Financials";"holdco",#N/A,FALSE,"Summary Financials"}</definedName>
    <definedName name="________wrn8_1" localSheetId="1" hidden="1">{"holdco",#N/A,FALSE,"Summary Financials";"holdco",#N/A,FALSE,"Summary Financials"}</definedName>
    <definedName name="________wrn8_1" hidden="1">{"holdco",#N/A,FALSE,"Summary Financials";"holdco",#N/A,FALSE,"Summary Financials"}</definedName>
    <definedName name="________wrn8_2" localSheetId="1" hidden="1">{"holdco",#N/A,FALSE,"Summary Financials";"holdco",#N/A,FALSE,"Summary Financials"}</definedName>
    <definedName name="________wrn8_2" hidden="1">{"holdco",#N/A,FALSE,"Summary Financials";"holdco",#N/A,FALSE,"Summary Financials"}</definedName>
    <definedName name="________wrn8_3" localSheetId="1" hidden="1">{"holdco",#N/A,FALSE,"Summary Financials";"holdco",#N/A,FALSE,"Summary Financials"}</definedName>
    <definedName name="________wrn8_3" hidden="1">{"holdco",#N/A,FALSE,"Summary Financials";"holdco",#N/A,FALSE,"Summary Financials"}</definedName>
    <definedName name="________wrn8_4" localSheetId="1" hidden="1">{"holdco",#N/A,FALSE,"Summary Financials";"holdco",#N/A,FALSE,"Summary Financials"}</definedName>
    <definedName name="________wrn8_4" hidden="1">{"holdco",#N/A,FALSE,"Summary Financials";"holdco",#N/A,FALSE,"Summary Financials"}</definedName>
    <definedName name="_______bb2" localSheetId="1" hidden="1">{#N/A,#N/A,FALSE,"PRJCTED MNTHLY QTY's"}</definedName>
    <definedName name="_______bb2" localSheetId="0" hidden="1">{#N/A,#N/A,FALSE,"PRJCTED MNTHLY QTY's"}</definedName>
    <definedName name="_______bb2" hidden="1">{#N/A,#N/A,FALSE,"PRJCTED MNTHLY QTY's"}</definedName>
    <definedName name="_______bb2_1" localSheetId="1" hidden="1">{#N/A,#N/A,FALSE,"PRJCTED MNTHLY QTY's"}</definedName>
    <definedName name="_______bb2_1" hidden="1">{#N/A,#N/A,FALSE,"PRJCTED MNTHLY QTY's"}</definedName>
    <definedName name="_______bb2_2" localSheetId="1" hidden="1">{#N/A,#N/A,FALSE,"PRJCTED MNTHLY QTY's"}</definedName>
    <definedName name="_______bb2_2" hidden="1">{#N/A,#N/A,FALSE,"PRJCTED MNTHLY QTY's"}</definedName>
    <definedName name="_______bb2_3" localSheetId="1" hidden="1">{#N/A,#N/A,FALSE,"PRJCTED MNTHLY QTY's"}</definedName>
    <definedName name="_______bb2_3" hidden="1">{#N/A,#N/A,FALSE,"PRJCTED MNTHLY QTY's"}</definedName>
    <definedName name="_______bb2_4" localSheetId="1" hidden="1">{#N/A,#N/A,FALSE,"PRJCTED MNTHLY QTY's"}</definedName>
    <definedName name="_______bb2_4" hidden="1">{#N/A,#N/A,FALSE,"PRJCTED MNTHLY QTY's"}</definedName>
    <definedName name="_______Lee5" localSheetId="1" hidden="1">{#VALUE!,#N/A,FALSE,0}</definedName>
    <definedName name="_______Lee5" localSheetId="0" hidden="1">{#VALUE!,#N/A,FALSE,0}</definedName>
    <definedName name="_______Lee5" hidden="1">{#VALUE!,#N/A,FALSE,0}</definedName>
    <definedName name="_______Lee5_1" localSheetId="1" hidden="1">{#VALUE!,#N/A,FALSE,0}</definedName>
    <definedName name="_______Lee5_1" hidden="1">{#VALUE!,#N/A,FALSE,0}</definedName>
    <definedName name="_______Lee5_2" localSheetId="1" hidden="1">{#VALUE!,#N/A,FALSE,0}</definedName>
    <definedName name="_______Lee5_2" hidden="1">{#VALUE!,#N/A,FALSE,0}</definedName>
    <definedName name="_______Lee5_3" localSheetId="1" hidden="1">{#VALUE!,#N/A,FALSE,0}</definedName>
    <definedName name="_______Lee5_3" hidden="1">{#VALUE!,#N/A,FALSE,0}</definedName>
    <definedName name="_______Lee5_4" localSheetId="1" hidden="1">{#VALUE!,#N/A,FALSE,0}</definedName>
    <definedName name="_______Lee5_4" hidden="1">{#VALUE!,#N/A,FALSE,0}</definedName>
    <definedName name="______hom1" localSheetId="1" hidden="1">{#N/A,#N/A,FALSE,"Assessment";#N/A,#N/A,FALSE,"Staffing";#N/A,#N/A,FALSE,"Hires";#N/A,#N/A,FALSE,"Assumptions"}</definedName>
    <definedName name="______hom1" localSheetId="0" hidden="1">{#N/A,#N/A,FALSE,"Assessment";#N/A,#N/A,FALSE,"Staffing";#N/A,#N/A,FALSE,"Hires";#N/A,#N/A,FALSE,"Assumptions"}</definedName>
    <definedName name="______hom1" hidden="1">{#N/A,#N/A,FALSE,"Assessment";#N/A,#N/A,FALSE,"Staffing";#N/A,#N/A,FALSE,"Hires";#N/A,#N/A,FALSE,"Assumptions"}</definedName>
    <definedName name="______hom1_1" localSheetId="1" hidden="1">{#N/A,#N/A,FALSE,"Assessment";#N/A,#N/A,FALSE,"Staffing";#N/A,#N/A,FALSE,"Hires";#N/A,#N/A,FALSE,"Assumptions"}</definedName>
    <definedName name="______hom1_1" hidden="1">{#N/A,#N/A,FALSE,"Assessment";#N/A,#N/A,FALSE,"Staffing";#N/A,#N/A,FALSE,"Hires";#N/A,#N/A,FALSE,"Assumptions"}</definedName>
    <definedName name="______hom1_2" localSheetId="1" hidden="1">{#N/A,#N/A,FALSE,"Assessment";#N/A,#N/A,FALSE,"Staffing";#N/A,#N/A,FALSE,"Hires";#N/A,#N/A,FALSE,"Assumptions"}</definedName>
    <definedName name="______hom1_2" hidden="1">{#N/A,#N/A,FALSE,"Assessment";#N/A,#N/A,FALSE,"Staffing";#N/A,#N/A,FALSE,"Hires";#N/A,#N/A,FALSE,"Assumptions"}</definedName>
    <definedName name="______hom1_3" localSheetId="1" hidden="1">{#N/A,#N/A,FALSE,"Assessment";#N/A,#N/A,FALSE,"Staffing";#N/A,#N/A,FALSE,"Hires";#N/A,#N/A,FALSE,"Assumptions"}</definedName>
    <definedName name="______hom1_3" hidden="1">{#N/A,#N/A,FALSE,"Assessment";#N/A,#N/A,FALSE,"Staffing";#N/A,#N/A,FALSE,"Hires";#N/A,#N/A,FALSE,"Assumptions"}</definedName>
    <definedName name="______hom1_4" localSheetId="1" hidden="1">{#N/A,#N/A,FALSE,"Assessment";#N/A,#N/A,FALSE,"Staffing";#N/A,#N/A,FALSE,"Hires";#N/A,#N/A,FALSE,"Assumptions"}</definedName>
    <definedName name="______hom1_4" hidden="1">{#N/A,#N/A,FALSE,"Assessment";#N/A,#N/A,FALSE,"Staffing";#N/A,#N/A,FALSE,"Hires";#N/A,#N/A,FALSE,"Assumptions"}</definedName>
    <definedName name="______k1" localSheetId="1" hidden="1">{#N/A,#N/A,FALSE,"Assessment";#N/A,#N/A,FALSE,"Staffing";#N/A,#N/A,FALSE,"Hires";#N/A,#N/A,FALSE,"Assumptions"}</definedName>
    <definedName name="______k1" localSheetId="0" hidden="1">{#N/A,#N/A,FALSE,"Assessment";#N/A,#N/A,FALSE,"Staffing";#N/A,#N/A,FALSE,"Hires";#N/A,#N/A,FALSE,"Assumptions"}</definedName>
    <definedName name="______k1" hidden="1">{#N/A,#N/A,FALSE,"Assessment";#N/A,#N/A,FALSE,"Staffing";#N/A,#N/A,FALSE,"Hires";#N/A,#N/A,FALSE,"Assumptions"}</definedName>
    <definedName name="______k1_1" localSheetId="1" hidden="1">{#N/A,#N/A,FALSE,"Assessment";#N/A,#N/A,FALSE,"Staffing";#N/A,#N/A,FALSE,"Hires";#N/A,#N/A,FALSE,"Assumptions"}</definedName>
    <definedName name="______k1_1" hidden="1">{#N/A,#N/A,FALSE,"Assessment";#N/A,#N/A,FALSE,"Staffing";#N/A,#N/A,FALSE,"Hires";#N/A,#N/A,FALSE,"Assumptions"}</definedName>
    <definedName name="______k1_2" localSheetId="1" hidden="1">{#N/A,#N/A,FALSE,"Assessment";#N/A,#N/A,FALSE,"Staffing";#N/A,#N/A,FALSE,"Hires";#N/A,#N/A,FALSE,"Assumptions"}</definedName>
    <definedName name="______k1_2" hidden="1">{#N/A,#N/A,FALSE,"Assessment";#N/A,#N/A,FALSE,"Staffing";#N/A,#N/A,FALSE,"Hires";#N/A,#N/A,FALSE,"Assumptions"}</definedName>
    <definedName name="______k1_3" localSheetId="1" hidden="1">{#N/A,#N/A,FALSE,"Assessment";#N/A,#N/A,FALSE,"Staffing";#N/A,#N/A,FALSE,"Hires";#N/A,#N/A,FALSE,"Assumptions"}</definedName>
    <definedName name="______k1_3" hidden="1">{#N/A,#N/A,FALSE,"Assessment";#N/A,#N/A,FALSE,"Staffing";#N/A,#N/A,FALSE,"Hires";#N/A,#N/A,FALSE,"Assumptions"}</definedName>
    <definedName name="______k1_4" localSheetId="1" hidden="1">{#N/A,#N/A,FALSE,"Assessment";#N/A,#N/A,FALSE,"Staffing";#N/A,#N/A,FALSE,"Hires";#N/A,#N/A,FALSE,"Assumptions"}</definedName>
    <definedName name="______k1_4" hidden="1">{#N/A,#N/A,FALSE,"Assessment";#N/A,#N/A,FALSE,"Staffing";#N/A,#N/A,FALSE,"Hires";#N/A,#N/A,FALSE,"Assumptions"}</definedName>
    <definedName name="______kk1" localSheetId="1" hidden="1">{#N/A,#N/A,FALSE,"Assessment";#N/A,#N/A,FALSE,"Staffing";#N/A,#N/A,FALSE,"Hires";#N/A,#N/A,FALSE,"Assumptions"}</definedName>
    <definedName name="______kk1" localSheetId="0" hidden="1">{#N/A,#N/A,FALSE,"Assessment";#N/A,#N/A,FALSE,"Staffing";#N/A,#N/A,FALSE,"Hires";#N/A,#N/A,FALSE,"Assumptions"}</definedName>
    <definedName name="______kk1" hidden="1">{#N/A,#N/A,FALSE,"Assessment";#N/A,#N/A,FALSE,"Staffing";#N/A,#N/A,FALSE,"Hires";#N/A,#N/A,FALSE,"Assumptions"}</definedName>
    <definedName name="______kk1_1" localSheetId="1" hidden="1">{#N/A,#N/A,FALSE,"Assessment";#N/A,#N/A,FALSE,"Staffing";#N/A,#N/A,FALSE,"Hires";#N/A,#N/A,FALSE,"Assumptions"}</definedName>
    <definedName name="______kk1_1" hidden="1">{#N/A,#N/A,FALSE,"Assessment";#N/A,#N/A,FALSE,"Staffing";#N/A,#N/A,FALSE,"Hires";#N/A,#N/A,FALSE,"Assumptions"}</definedName>
    <definedName name="______kk1_2" localSheetId="1" hidden="1">{#N/A,#N/A,FALSE,"Assessment";#N/A,#N/A,FALSE,"Staffing";#N/A,#N/A,FALSE,"Hires";#N/A,#N/A,FALSE,"Assumptions"}</definedName>
    <definedName name="______kk1_2" hidden="1">{#N/A,#N/A,FALSE,"Assessment";#N/A,#N/A,FALSE,"Staffing";#N/A,#N/A,FALSE,"Hires";#N/A,#N/A,FALSE,"Assumptions"}</definedName>
    <definedName name="______kk1_3" localSheetId="1" hidden="1">{#N/A,#N/A,FALSE,"Assessment";#N/A,#N/A,FALSE,"Staffing";#N/A,#N/A,FALSE,"Hires";#N/A,#N/A,FALSE,"Assumptions"}</definedName>
    <definedName name="______kk1_3" hidden="1">{#N/A,#N/A,FALSE,"Assessment";#N/A,#N/A,FALSE,"Staffing";#N/A,#N/A,FALSE,"Hires";#N/A,#N/A,FALSE,"Assumptions"}</definedName>
    <definedName name="______kk1_4" localSheetId="1" hidden="1">{#N/A,#N/A,FALSE,"Assessment";#N/A,#N/A,FALSE,"Staffing";#N/A,#N/A,FALSE,"Hires";#N/A,#N/A,FALSE,"Assumptions"}</definedName>
    <definedName name="______kk1_4" hidden="1">{#N/A,#N/A,FALSE,"Assessment";#N/A,#N/A,FALSE,"Staffing";#N/A,#N/A,FALSE,"Hires";#N/A,#N/A,FALSE,"Assumptions"}</definedName>
    <definedName name="______KKK1" localSheetId="1" hidden="1">{#N/A,#N/A,FALSE,"Assessment";#N/A,#N/A,FALSE,"Staffing";#N/A,#N/A,FALSE,"Hires";#N/A,#N/A,FALSE,"Assumptions"}</definedName>
    <definedName name="______KKK1" localSheetId="0" hidden="1">{#N/A,#N/A,FALSE,"Assessment";#N/A,#N/A,FALSE,"Staffing";#N/A,#N/A,FALSE,"Hires";#N/A,#N/A,FALSE,"Assumptions"}</definedName>
    <definedName name="______KKK1" hidden="1">{#N/A,#N/A,FALSE,"Assessment";#N/A,#N/A,FALSE,"Staffing";#N/A,#N/A,FALSE,"Hires";#N/A,#N/A,FALSE,"Assumptions"}</definedName>
    <definedName name="______KKK1_1" localSheetId="1" hidden="1">{#N/A,#N/A,FALSE,"Assessment";#N/A,#N/A,FALSE,"Staffing";#N/A,#N/A,FALSE,"Hires";#N/A,#N/A,FALSE,"Assumptions"}</definedName>
    <definedName name="______KKK1_1" hidden="1">{#N/A,#N/A,FALSE,"Assessment";#N/A,#N/A,FALSE,"Staffing";#N/A,#N/A,FALSE,"Hires";#N/A,#N/A,FALSE,"Assumptions"}</definedName>
    <definedName name="______KKK1_2" localSheetId="1" hidden="1">{#N/A,#N/A,FALSE,"Assessment";#N/A,#N/A,FALSE,"Staffing";#N/A,#N/A,FALSE,"Hires";#N/A,#N/A,FALSE,"Assumptions"}</definedName>
    <definedName name="______KKK1_2" hidden="1">{#N/A,#N/A,FALSE,"Assessment";#N/A,#N/A,FALSE,"Staffing";#N/A,#N/A,FALSE,"Hires";#N/A,#N/A,FALSE,"Assumptions"}</definedName>
    <definedName name="______KKK1_3" localSheetId="1" hidden="1">{#N/A,#N/A,FALSE,"Assessment";#N/A,#N/A,FALSE,"Staffing";#N/A,#N/A,FALSE,"Hires";#N/A,#N/A,FALSE,"Assumptions"}</definedName>
    <definedName name="______KKK1_3" hidden="1">{#N/A,#N/A,FALSE,"Assessment";#N/A,#N/A,FALSE,"Staffing";#N/A,#N/A,FALSE,"Hires";#N/A,#N/A,FALSE,"Assumptions"}</definedName>
    <definedName name="______KKK1_4" localSheetId="1" hidden="1">{#N/A,#N/A,FALSE,"Assessment";#N/A,#N/A,FALSE,"Staffing";#N/A,#N/A,FALSE,"Hires";#N/A,#N/A,FALSE,"Assumptions"}</definedName>
    <definedName name="______KKK1_4" hidden="1">{#N/A,#N/A,FALSE,"Assessment";#N/A,#N/A,FALSE,"Staffing";#N/A,#N/A,FALSE,"Hires";#N/A,#N/A,FALSE,"Assumptions"}</definedName>
    <definedName name="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1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3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4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1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3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4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9" localSheetId="1" hidden="1">{"holdco",#N/A,FALSE,"Summary Financials";"holdco",#N/A,FALSE,"Summary Financials"}</definedName>
    <definedName name="______wr9" localSheetId="0" hidden="1">{"holdco",#N/A,FALSE,"Summary Financials";"holdco",#N/A,FALSE,"Summary Financials"}</definedName>
    <definedName name="______wr9" hidden="1">{"holdco",#N/A,FALSE,"Summary Financials";"holdco",#N/A,FALSE,"Summary Financials"}</definedName>
    <definedName name="______wr9_1" localSheetId="1" hidden="1">{"holdco",#N/A,FALSE,"Summary Financials";"holdco",#N/A,FALSE,"Summary Financials"}</definedName>
    <definedName name="______wr9_1" hidden="1">{"holdco",#N/A,FALSE,"Summary Financials";"holdco",#N/A,FALSE,"Summary Financials"}</definedName>
    <definedName name="______wr9_2" localSheetId="1" hidden="1">{"holdco",#N/A,FALSE,"Summary Financials";"holdco",#N/A,FALSE,"Summary Financials"}</definedName>
    <definedName name="______wr9_2" hidden="1">{"holdco",#N/A,FALSE,"Summary Financials";"holdco",#N/A,FALSE,"Summary Financials"}</definedName>
    <definedName name="______wr9_3" localSheetId="1" hidden="1">{"holdco",#N/A,FALSE,"Summary Financials";"holdco",#N/A,FALSE,"Summary Financials"}</definedName>
    <definedName name="______wr9_3" hidden="1">{"holdco",#N/A,FALSE,"Summary Financials";"holdco",#N/A,FALSE,"Summary Financials"}</definedName>
    <definedName name="______wr9_4" localSheetId="1" hidden="1">{"holdco",#N/A,FALSE,"Summary Financials";"holdco",#N/A,FALSE,"Summary Financials"}</definedName>
    <definedName name="______wr9_4" hidden="1">{"holdco",#N/A,FALSE,"Summary Financials";"holdco",#N/A,FALSE,"Summary Financials"}</definedName>
    <definedName name="______wrn1" localSheetId="1" hidden="1">{"holdco",#N/A,FALSE,"Summary Financials";"holdco",#N/A,FALSE,"Summary Financials"}</definedName>
    <definedName name="______wrn1" localSheetId="0" hidden="1">{"holdco",#N/A,FALSE,"Summary Financials";"holdco",#N/A,FALSE,"Summary Financials"}</definedName>
    <definedName name="______wrn1" hidden="1">{"holdco",#N/A,FALSE,"Summary Financials";"holdco",#N/A,FALSE,"Summary Financials"}</definedName>
    <definedName name="______wrn1_1" localSheetId="1" hidden="1">{"holdco",#N/A,FALSE,"Summary Financials";"holdco",#N/A,FALSE,"Summary Financials"}</definedName>
    <definedName name="______wrn1_1" hidden="1">{"holdco",#N/A,FALSE,"Summary Financials";"holdco",#N/A,FALSE,"Summary Financials"}</definedName>
    <definedName name="______wrn1_2" localSheetId="1" hidden="1">{"holdco",#N/A,FALSE,"Summary Financials";"holdco",#N/A,FALSE,"Summary Financials"}</definedName>
    <definedName name="______wrn1_2" hidden="1">{"holdco",#N/A,FALSE,"Summary Financials";"holdco",#N/A,FALSE,"Summary Financials"}</definedName>
    <definedName name="______wrn1_3" localSheetId="1" hidden="1">{"holdco",#N/A,FALSE,"Summary Financials";"holdco",#N/A,FALSE,"Summary Financials"}</definedName>
    <definedName name="______wrn1_3" hidden="1">{"holdco",#N/A,FALSE,"Summary Financials";"holdco",#N/A,FALSE,"Summary Financials"}</definedName>
    <definedName name="______wrn1_4" localSheetId="1" hidden="1">{"holdco",#N/A,FALSE,"Summary Financials";"holdco",#N/A,FALSE,"Summary Financials"}</definedName>
    <definedName name="______wrn1_4" hidden="1">{"holdco",#N/A,FALSE,"Summary Financials";"holdco",#N/A,FALSE,"Summary Financials"}</definedName>
    <definedName name="______wrn2" localSheetId="1" hidden="1">{"holdco",#N/A,FALSE,"Summary Financials";"holdco",#N/A,FALSE,"Summary Financials"}</definedName>
    <definedName name="______wrn2" localSheetId="0" hidden="1">{"holdco",#N/A,FALSE,"Summary Financials";"holdco",#N/A,FALSE,"Summary Financials"}</definedName>
    <definedName name="______wrn2" hidden="1">{"holdco",#N/A,FALSE,"Summary Financials";"holdco",#N/A,FALSE,"Summary Financials"}</definedName>
    <definedName name="______wrn2_1" localSheetId="1" hidden="1">{"holdco",#N/A,FALSE,"Summary Financials";"holdco",#N/A,FALSE,"Summary Financials"}</definedName>
    <definedName name="______wrn2_1" hidden="1">{"holdco",#N/A,FALSE,"Summary Financials";"holdco",#N/A,FALSE,"Summary Financials"}</definedName>
    <definedName name="______wrn2_2" localSheetId="1" hidden="1">{"holdco",#N/A,FALSE,"Summary Financials";"holdco",#N/A,FALSE,"Summary Financials"}</definedName>
    <definedName name="______wrn2_2" hidden="1">{"holdco",#N/A,FALSE,"Summary Financials";"holdco",#N/A,FALSE,"Summary Financials"}</definedName>
    <definedName name="______wrn2_3" localSheetId="1" hidden="1">{"holdco",#N/A,FALSE,"Summary Financials";"holdco",#N/A,FALSE,"Summary Financials"}</definedName>
    <definedName name="______wrn2_3" hidden="1">{"holdco",#N/A,FALSE,"Summary Financials";"holdco",#N/A,FALSE,"Summary Financials"}</definedName>
    <definedName name="______wrn2_4" localSheetId="1" hidden="1">{"holdco",#N/A,FALSE,"Summary Financials";"holdco",#N/A,FALSE,"Summary Financials"}</definedName>
    <definedName name="______wrn2_4" hidden="1">{"holdco",#N/A,FALSE,"Summary Financials";"holdco",#N/A,FALSE,"Summary Financials"}</definedName>
    <definedName name="______wrn3" localSheetId="1" hidden="1">{"holdco",#N/A,FALSE,"Summary Financials";"holdco",#N/A,FALSE,"Summary Financials"}</definedName>
    <definedName name="______wrn3" localSheetId="0" hidden="1">{"holdco",#N/A,FALSE,"Summary Financials";"holdco",#N/A,FALSE,"Summary Financials"}</definedName>
    <definedName name="______wrn3" hidden="1">{"holdco",#N/A,FALSE,"Summary Financials";"holdco",#N/A,FALSE,"Summary Financials"}</definedName>
    <definedName name="______wrn3_1" localSheetId="1" hidden="1">{"holdco",#N/A,FALSE,"Summary Financials";"holdco",#N/A,FALSE,"Summary Financials"}</definedName>
    <definedName name="______wrn3_1" hidden="1">{"holdco",#N/A,FALSE,"Summary Financials";"holdco",#N/A,FALSE,"Summary Financials"}</definedName>
    <definedName name="______wrn3_2" localSheetId="1" hidden="1">{"holdco",#N/A,FALSE,"Summary Financials";"holdco",#N/A,FALSE,"Summary Financials"}</definedName>
    <definedName name="______wrn3_2" hidden="1">{"holdco",#N/A,FALSE,"Summary Financials";"holdco",#N/A,FALSE,"Summary Financials"}</definedName>
    <definedName name="______wrn3_3" localSheetId="1" hidden="1">{"holdco",#N/A,FALSE,"Summary Financials";"holdco",#N/A,FALSE,"Summary Financials"}</definedName>
    <definedName name="______wrn3_3" hidden="1">{"holdco",#N/A,FALSE,"Summary Financials";"holdco",#N/A,FALSE,"Summary Financials"}</definedName>
    <definedName name="______wrn3_4" localSheetId="1" hidden="1">{"holdco",#N/A,FALSE,"Summary Financials";"holdco",#N/A,FALSE,"Summary Financials"}</definedName>
    <definedName name="______wrn3_4" hidden="1">{"holdco",#N/A,FALSE,"Summary Financials";"holdco",#N/A,FALSE,"Summary Financials"}</definedName>
    <definedName name="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1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3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4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8" localSheetId="1" hidden="1">{"holdco",#N/A,FALSE,"Summary Financials";"holdco",#N/A,FALSE,"Summary Financials"}</definedName>
    <definedName name="______wrn8" localSheetId="0" hidden="1">{"holdco",#N/A,FALSE,"Summary Financials";"holdco",#N/A,FALSE,"Summary Financials"}</definedName>
    <definedName name="______wrn8" hidden="1">{"holdco",#N/A,FALSE,"Summary Financials";"holdco",#N/A,FALSE,"Summary Financials"}</definedName>
    <definedName name="______wrn8_1" localSheetId="1" hidden="1">{"holdco",#N/A,FALSE,"Summary Financials";"holdco",#N/A,FALSE,"Summary Financials"}</definedName>
    <definedName name="______wrn8_1" hidden="1">{"holdco",#N/A,FALSE,"Summary Financials";"holdco",#N/A,FALSE,"Summary Financials"}</definedName>
    <definedName name="______wrn8_2" localSheetId="1" hidden="1">{"holdco",#N/A,FALSE,"Summary Financials";"holdco",#N/A,FALSE,"Summary Financials"}</definedName>
    <definedName name="______wrn8_2" hidden="1">{"holdco",#N/A,FALSE,"Summary Financials";"holdco",#N/A,FALSE,"Summary Financials"}</definedName>
    <definedName name="______wrn8_3" localSheetId="1" hidden="1">{"holdco",#N/A,FALSE,"Summary Financials";"holdco",#N/A,FALSE,"Summary Financials"}</definedName>
    <definedName name="______wrn8_3" hidden="1">{"holdco",#N/A,FALSE,"Summary Financials";"holdco",#N/A,FALSE,"Summary Financials"}</definedName>
    <definedName name="______wrn8_4" localSheetId="1" hidden="1">{"holdco",#N/A,FALSE,"Summary Financials";"holdco",#N/A,FALSE,"Summary Financials"}</definedName>
    <definedName name="______wrn8_4" hidden="1">{"holdco",#N/A,FALSE,"Summary Financials";"holdco",#N/A,FALSE,"Summary Financials"}</definedName>
    <definedName name="_____KKK1" localSheetId="1" hidden="1">{#N/A,#N/A,FALSE,"Assessment";#N/A,#N/A,FALSE,"Staffing";#N/A,#N/A,FALSE,"Hires";#N/A,#N/A,FALSE,"Assumptions"}</definedName>
    <definedName name="_____KKK1" localSheetId="0" hidden="1">{#N/A,#N/A,FALSE,"Assessment";#N/A,#N/A,FALSE,"Staffing";#N/A,#N/A,FALSE,"Hires";#N/A,#N/A,FALSE,"Assumptions"}</definedName>
    <definedName name="_____KKK1" hidden="1">{#N/A,#N/A,FALSE,"Assessment";#N/A,#N/A,FALSE,"Staffing";#N/A,#N/A,FALSE,"Hires";#N/A,#N/A,FALSE,"Assumptions"}</definedName>
    <definedName name="_____KKK1_1" localSheetId="1" hidden="1">{#N/A,#N/A,FALSE,"Assessment";#N/A,#N/A,FALSE,"Staffing";#N/A,#N/A,FALSE,"Hires";#N/A,#N/A,FALSE,"Assumptions"}</definedName>
    <definedName name="_____KKK1_1" hidden="1">{#N/A,#N/A,FALSE,"Assessment";#N/A,#N/A,FALSE,"Staffing";#N/A,#N/A,FALSE,"Hires";#N/A,#N/A,FALSE,"Assumptions"}</definedName>
    <definedName name="_____KKK1_2" localSheetId="1" hidden="1">{#N/A,#N/A,FALSE,"Assessment";#N/A,#N/A,FALSE,"Staffing";#N/A,#N/A,FALSE,"Hires";#N/A,#N/A,FALSE,"Assumptions"}</definedName>
    <definedName name="_____KKK1_2" hidden="1">{#N/A,#N/A,FALSE,"Assessment";#N/A,#N/A,FALSE,"Staffing";#N/A,#N/A,FALSE,"Hires";#N/A,#N/A,FALSE,"Assumptions"}</definedName>
    <definedName name="_____KKK1_3" localSheetId="1" hidden="1">{#N/A,#N/A,FALSE,"Assessment";#N/A,#N/A,FALSE,"Staffing";#N/A,#N/A,FALSE,"Hires";#N/A,#N/A,FALSE,"Assumptions"}</definedName>
    <definedName name="_____KKK1_3" hidden="1">{#N/A,#N/A,FALSE,"Assessment";#N/A,#N/A,FALSE,"Staffing";#N/A,#N/A,FALSE,"Hires";#N/A,#N/A,FALSE,"Assumptions"}</definedName>
    <definedName name="_____KKK1_4" localSheetId="1" hidden="1">{#N/A,#N/A,FALSE,"Assessment";#N/A,#N/A,FALSE,"Staffing";#N/A,#N/A,FALSE,"Hires";#N/A,#N/A,FALSE,"Assumptions"}</definedName>
    <definedName name="_____KKK1_4" hidden="1">{#N/A,#N/A,FALSE,"Assessment";#N/A,#N/A,FALSE,"Staffing";#N/A,#N/A,FALSE,"Hires";#N/A,#N/A,FALSE,"Assumptions"}</definedName>
    <definedName name="_____wrn1" localSheetId="1" hidden="1">{"holdco",#N/A,FALSE,"Summary Financials";"holdco",#N/A,FALSE,"Summary Financials"}</definedName>
    <definedName name="_____wrn1" localSheetId="0" hidden="1">{"holdco",#N/A,FALSE,"Summary Financials";"holdco",#N/A,FALSE,"Summary Financials"}</definedName>
    <definedName name="_____wrn1" hidden="1">{"holdco",#N/A,FALSE,"Summary Financials";"holdco",#N/A,FALSE,"Summary Financials"}</definedName>
    <definedName name="_____wrn1_1" localSheetId="1" hidden="1">{"holdco",#N/A,FALSE,"Summary Financials";"holdco",#N/A,FALSE,"Summary Financials"}</definedName>
    <definedName name="_____wrn1_1" hidden="1">{"holdco",#N/A,FALSE,"Summary Financials";"holdco",#N/A,FALSE,"Summary Financials"}</definedName>
    <definedName name="_____wrn1_2" localSheetId="1" hidden="1">{"holdco",#N/A,FALSE,"Summary Financials";"holdco",#N/A,FALSE,"Summary Financials"}</definedName>
    <definedName name="_____wrn1_2" hidden="1">{"holdco",#N/A,FALSE,"Summary Financials";"holdco",#N/A,FALSE,"Summary Financials"}</definedName>
    <definedName name="_____wrn1_3" localSheetId="1" hidden="1">{"holdco",#N/A,FALSE,"Summary Financials";"holdco",#N/A,FALSE,"Summary Financials"}</definedName>
    <definedName name="_____wrn1_3" hidden="1">{"holdco",#N/A,FALSE,"Summary Financials";"holdco",#N/A,FALSE,"Summary Financials"}</definedName>
    <definedName name="_____wrn1_4" localSheetId="1" hidden="1">{"holdco",#N/A,FALSE,"Summary Financials";"holdco",#N/A,FALSE,"Summary Financials"}</definedName>
    <definedName name="_____wrn1_4" hidden="1">{"holdco",#N/A,FALSE,"Summary Financials";"holdco",#N/A,FALSE,"Summary Financials"}</definedName>
    <definedName name="_____wrn2" localSheetId="1" hidden="1">{"holdco",#N/A,FALSE,"Summary Financials";"holdco",#N/A,FALSE,"Summary Financials"}</definedName>
    <definedName name="_____wrn2" localSheetId="0" hidden="1">{"holdco",#N/A,FALSE,"Summary Financials";"holdco",#N/A,FALSE,"Summary Financials"}</definedName>
    <definedName name="_____wrn2" hidden="1">{"holdco",#N/A,FALSE,"Summary Financials";"holdco",#N/A,FALSE,"Summary Financials"}</definedName>
    <definedName name="_____wrn2_1" localSheetId="1" hidden="1">{"holdco",#N/A,FALSE,"Summary Financials";"holdco",#N/A,FALSE,"Summary Financials"}</definedName>
    <definedName name="_____wrn2_1" hidden="1">{"holdco",#N/A,FALSE,"Summary Financials";"holdco",#N/A,FALSE,"Summary Financials"}</definedName>
    <definedName name="_____wrn2_2" localSheetId="1" hidden="1">{"holdco",#N/A,FALSE,"Summary Financials";"holdco",#N/A,FALSE,"Summary Financials"}</definedName>
    <definedName name="_____wrn2_2" hidden="1">{"holdco",#N/A,FALSE,"Summary Financials";"holdco",#N/A,FALSE,"Summary Financials"}</definedName>
    <definedName name="_____wrn2_3" localSheetId="1" hidden="1">{"holdco",#N/A,FALSE,"Summary Financials";"holdco",#N/A,FALSE,"Summary Financials"}</definedName>
    <definedName name="_____wrn2_3" hidden="1">{"holdco",#N/A,FALSE,"Summary Financials";"holdco",#N/A,FALSE,"Summary Financials"}</definedName>
    <definedName name="_____wrn2_4" localSheetId="1" hidden="1">{"holdco",#N/A,FALSE,"Summary Financials";"holdco",#N/A,FALSE,"Summary Financials"}</definedName>
    <definedName name="_____wrn2_4" hidden="1">{"holdco",#N/A,FALSE,"Summary Financials";"holdco",#N/A,FALSE,"Summary Financials"}</definedName>
    <definedName name="_____wrn3" localSheetId="1" hidden="1">{"holdco",#N/A,FALSE,"Summary Financials";"holdco",#N/A,FALSE,"Summary Financials"}</definedName>
    <definedName name="_____wrn3" localSheetId="0" hidden="1">{"holdco",#N/A,FALSE,"Summary Financials";"holdco",#N/A,FALSE,"Summary Financials"}</definedName>
    <definedName name="_____wrn3" hidden="1">{"holdco",#N/A,FALSE,"Summary Financials";"holdco",#N/A,FALSE,"Summary Financials"}</definedName>
    <definedName name="_____wrn3_1" localSheetId="1" hidden="1">{"holdco",#N/A,FALSE,"Summary Financials";"holdco",#N/A,FALSE,"Summary Financials"}</definedName>
    <definedName name="_____wrn3_1" hidden="1">{"holdco",#N/A,FALSE,"Summary Financials";"holdco",#N/A,FALSE,"Summary Financials"}</definedName>
    <definedName name="_____wrn3_2" localSheetId="1" hidden="1">{"holdco",#N/A,FALSE,"Summary Financials";"holdco",#N/A,FALSE,"Summary Financials"}</definedName>
    <definedName name="_____wrn3_2" hidden="1">{"holdco",#N/A,FALSE,"Summary Financials";"holdco",#N/A,FALSE,"Summary Financials"}</definedName>
    <definedName name="_____wrn3_3" localSheetId="1" hidden="1">{"holdco",#N/A,FALSE,"Summary Financials";"holdco",#N/A,FALSE,"Summary Financials"}</definedName>
    <definedName name="_____wrn3_3" hidden="1">{"holdco",#N/A,FALSE,"Summary Financials";"holdco",#N/A,FALSE,"Summary Financials"}</definedName>
    <definedName name="_____wrn3_4" localSheetId="1" hidden="1">{"holdco",#N/A,FALSE,"Summary Financials";"holdco",#N/A,FALSE,"Summary Financials"}</definedName>
    <definedName name="_____wrn3_4" hidden="1">{"holdco",#N/A,FALSE,"Summary Financials";"holdco",#N/A,FALSE,"Summary Financials"}</definedName>
    <definedName name="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1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3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4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8" localSheetId="1" hidden="1">{"holdco",#N/A,FALSE,"Summary Financials";"holdco",#N/A,FALSE,"Summary Financials"}</definedName>
    <definedName name="_____wrn8" localSheetId="0" hidden="1">{"holdco",#N/A,FALSE,"Summary Financials";"holdco",#N/A,FALSE,"Summary Financials"}</definedName>
    <definedName name="_____wrn8" hidden="1">{"holdco",#N/A,FALSE,"Summary Financials";"holdco",#N/A,FALSE,"Summary Financials"}</definedName>
    <definedName name="_____wrn8_1" localSheetId="1" hidden="1">{"holdco",#N/A,FALSE,"Summary Financials";"holdco",#N/A,FALSE,"Summary Financials"}</definedName>
    <definedName name="_____wrn8_1" hidden="1">{"holdco",#N/A,FALSE,"Summary Financials";"holdco",#N/A,FALSE,"Summary Financials"}</definedName>
    <definedName name="_____wrn8_2" localSheetId="1" hidden="1">{"holdco",#N/A,FALSE,"Summary Financials";"holdco",#N/A,FALSE,"Summary Financials"}</definedName>
    <definedName name="_____wrn8_2" hidden="1">{"holdco",#N/A,FALSE,"Summary Financials";"holdco",#N/A,FALSE,"Summary Financials"}</definedName>
    <definedName name="_____wrn8_3" localSheetId="1" hidden="1">{"holdco",#N/A,FALSE,"Summary Financials";"holdco",#N/A,FALSE,"Summary Financials"}</definedName>
    <definedName name="_____wrn8_3" hidden="1">{"holdco",#N/A,FALSE,"Summary Financials";"holdco",#N/A,FALSE,"Summary Financials"}</definedName>
    <definedName name="_____wrn8_4" localSheetId="1" hidden="1">{"holdco",#N/A,FALSE,"Summary Financials";"holdco",#N/A,FALSE,"Summary Financials"}</definedName>
    <definedName name="_____wrn8_4" hidden="1">{"holdco",#N/A,FALSE,"Summary Financials";"holdco",#N/A,FALSE,"Summary Financials"}</definedName>
    <definedName name="__123Graph_B" localSheetId="1" hidden="1">#REF!</definedName>
    <definedName name="__123Graph_B" hidden="1">#REF!</definedName>
    <definedName name="__123Graph_C" localSheetId="1" hidden="1">#REF!</definedName>
    <definedName name="__123Graph_C" hidden="1">#REF!</definedName>
    <definedName name="__123Graph_D" localSheetId="1" hidden="1">#REF!</definedName>
    <definedName name="__123Graph_D" hidden="1">#REF!</definedName>
    <definedName name="__123Graph_X" localSheetId="1" hidden="1">#REF!</definedName>
    <definedName name="__123Graph_X" hidden="1">#REF!</definedName>
    <definedName name="__FDS_HYPERLINK_TOGGLE_STATE__" hidden="1">"ON"</definedName>
    <definedName name="__hom1" localSheetId="1" hidden="1">{#N/A,#N/A,FALSE,"Assessment";#N/A,#N/A,FALSE,"Staffing";#N/A,#N/A,FALSE,"Hires";#N/A,#N/A,FALSE,"Assumptions"}</definedName>
    <definedName name="__hom1" localSheetId="0" hidden="1">{#N/A,#N/A,FALSE,"Assessment";#N/A,#N/A,FALSE,"Staffing";#N/A,#N/A,FALSE,"Hires";#N/A,#N/A,FALSE,"Assumptions"}</definedName>
    <definedName name="__hom1" hidden="1">{#N/A,#N/A,FALSE,"Assessment";#N/A,#N/A,FALSE,"Staffing";#N/A,#N/A,FALSE,"Hires";#N/A,#N/A,FALSE,"Assumptions"}</definedName>
    <definedName name="__hom1_1" localSheetId="1" hidden="1">{#N/A,#N/A,FALSE,"Assessment";#N/A,#N/A,FALSE,"Staffing";#N/A,#N/A,FALSE,"Hires";#N/A,#N/A,FALSE,"Assumptions"}</definedName>
    <definedName name="__hom1_1" hidden="1">{#N/A,#N/A,FALSE,"Assessment";#N/A,#N/A,FALSE,"Staffing";#N/A,#N/A,FALSE,"Hires";#N/A,#N/A,FALSE,"Assumptions"}</definedName>
    <definedName name="__hom1_2" localSheetId="1" hidden="1">{#N/A,#N/A,FALSE,"Assessment";#N/A,#N/A,FALSE,"Staffing";#N/A,#N/A,FALSE,"Hires";#N/A,#N/A,FALSE,"Assumptions"}</definedName>
    <definedName name="__hom1_2" hidden="1">{#N/A,#N/A,FALSE,"Assessment";#N/A,#N/A,FALSE,"Staffing";#N/A,#N/A,FALSE,"Hires";#N/A,#N/A,FALSE,"Assumptions"}</definedName>
    <definedName name="__hom1_3" localSheetId="1" hidden="1">{#N/A,#N/A,FALSE,"Assessment";#N/A,#N/A,FALSE,"Staffing";#N/A,#N/A,FALSE,"Hires";#N/A,#N/A,FALSE,"Assumptions"}</definedName>
    <definedName name="__hom1_3" hidden="1">{#N/A,#N/A,FALSE,"Assessment";#N/A,#N/A,FALSE,"Staffing";#N/A,#N/A,FALSE,"Hires";#N/A,#N/A,FALSE,"Assumptions"}</definedName>
    <definedName name="__hom1_4" localSheetId="1" hidden="1">{#N/A,#N/A,FALSE,"Assessment";#N/A,#N/A,FALSE,"Staffing";#N/A,#N/A,FALSE,"Hires";#N/A,#N/A,FALSE,"Assumptions"}</definedName>
    <definedName name="__hom1_4" hidden="1">{#N/A,#N/A,FALSE,"Assessment";#N/A,#N/A,FALSE,"Staffing";#N/A,#N/A,FALSE,"Hires";#N/A,#N/A,FALSE,"Assumptions"}</definedName>
    <definedName name="__IntlFixup" hidden="1">TRUE</definedName>
    <definedName name="__kk1" localSheetId="1" hidden="1">{#N/A,#N/A,FALSE,"Assessment";#N/A,#N/A,FALSE,"Staffing";#N/A,#N/A,FALSE,"Hires";#N/A,#N/A,FALSE,"Assumptions"}</definedName>
    <definedName name="__kk1" localSheetId="0" hidden="1">{#N/A,#N/A,FALSE,"Assessment";#N/A,#N/A,FALSE,"Staffing";#N/A,#N/A,FALSE,"Hires";#N/A,#N/A,FALSE,"Assumptions"}</definedName>
    <definedName name="__kk1" hidden="1">{#N/A,#N/A,FALSE,"Assessment";#N/A,#N/A,FALSE,"Staffing";#N/A,#N/A,FALSE,"Hires";#N/A,#N/A,FALSE,"Assumptions"}</definedName>
    <definedName name="__kk1_1" localSheetId="1" hidden="1">{#N/A,#N/A,FALSE,"Assessment";#N/A,#N/A,FALSE,"Staffing";#N/A,#N/A,FALSE,"Hires";#N/A,#N/A,FALSE,"Assumptions"}</definedName>
    <definedName name="__kk1_1" hidden="1">{#N/A,#N/A,FALSE,"Assessment";#N/A,#N/A,FALSE,"Staffing";#N/A,#N/A,FALSE,"Hires";#N/A,#N/A,FALSE,"Assumptions"}</definedName>
    <definedName name="__kk1_2" localSheetId="1" hidden="1">{#N/A,#N/A,FALSE,"Assessment";#N/A,#N/A,FALSE,"Staffing";#N/A,#N/A,FALSE,"Hires";#N/A,#N/A,FALSE,"Assumptions"}</definedName>
    <definedName name="__kk1_2" hidden="1">{#N/A,#N/A,FALSE,"Assessment";#N/A,#N/A,FALSE,"Staffing";#N/A,#N/A,FALSE,"Hires";#N/A,#N/A,FALSE,"Assumptions"}</definedName>
    <definedName name="__kk1_3" localSheetId="1" hidden="1">{#N/A,#N/A,FALSE,"Assessment";#N/A,#N/A,FALSE,"Staffing";#N/A,#N/A,FALSE,"Hires";#N/A,#N/A,FALSE,"Assumptions"}</definedName>
    <definedName name="__kk1_3" hidden="1">{#N/A,#N/A,FALSE,"Assessment";#N/A,#N/A,FALSE,"Staffing";#N/A,#N/A,FALSE,"Hires";#N/A,#N/A,FALSE,"Assumptions"}</definedName>
    <definedName name="__kk1_4" localSheetId="1" hidden="1">{#N/A,#N/A,FALSE,"Assessment";#N/A,#N/A,FALSE,"Staffing";#N/A,#N/A,FALSE,"Hires";#N/A,#N/A,FALSE,"Assumptions"}</definedName>
    <definedName name="__kk1_4" hidden="1">{#N/A,#N/A,FALSE,"Assessment";#N/A,#N/A,FALSE,"Staffing";#N/A,#N/A,FALSE,"Hires";#N/A,#N/A,FALSE,"Assumptions"}</definedName>
    <definedName name="__KKK1" localSheetId="1" hidden="1">{#N/A,#N/A,FALSE,"Assessment";#N/A,#N/A,FALSE,"Staffing";#N/A,#N/A,FALSE,"Hires";#N/A,#N/A,FALSE,"Assumptions"}</definedName>
    <definedName name="__KKK1" localSheetId="0" hidden="1">{#N/A,#N/A,FALSE,"Assessment";#N/A,#N/A,FALSE,"Staffing";#N/A,#N/A,FALSE,"Hires";#N/A,#N/A,FALSE,"Assumptions"}</definedName>
    <definedName name="__KKK1" hidden="1">{#N/A,#N/A,FALSE,"Assessment";#N/A,#N/A,FALSE,"Staffing";#N/A,#N/A,FALSE,"Hires";#N/A,#N/A,FALSE,"Assumptions"}</definedName>
    <definedName name="__KKK1_1" localSheetId="1" hidden="1">{#N/A,#N/A,FALSE,"Assessment";#N/A,#N/A,FALSE,"Staffing";#N/A,#N/A,FALSE,"Hires";#N/A,#N/A,FALSE,"Assumptions"}</definedName>
    <definedName name="__KKK1_1" hidden="1">{#N/A,#N/A,FALSE,"Assessment";#N/A,#N/A,FALSE,"Staffing";#N/A,#N/A,FALSE,"Hires";#N/A,#N/A,FALSE,"Assumptions"}</definedName>
    <definedName name="__KKK1_2" localSheetId="1" hidden="1">{#N/A,#N/A,FALSE,"Assessment";#N/A,#N/A,FALSE,"Staffing";#N/A,#N/A,FALSE,"Hires";#N/A,#N/A,FALSE,"Assumptions"}</definedName>
    <definedName name="__KKK1_2" hidden="1">{#N/A,#N/A,FALSE,"Assessment";#N/A,#N/A,FALSE,"Staffing";#N/A,#N/A,FALSE,"Hires";#N/A,#N/A,FALSE,"Assumptions"}</definedName>
    <definedName name="__KKK1_3" localSheetId="1" hidden="1">{#N/A,#N/A,FALSE,"Assessment";#N/A,#N/A,FALSE,"Staffing";#N/A,#N/A,FALSE,"Hires";#N/A,#N/A,FALSE,"Assumptions"}</definedName>
    <definedName name="__KKK1_3" hidden="1">{#N/A,#N/A,FALSE,"Assessment";#N/A,#N/A,FALSE,"Staffing";#N/A,#N/A,FALSE,"Hires";#N/A,#N/A,FALSE,"Assumptions"}</definedName>
    <definedName name="__KKK1_4" localSheetId="1" hidden="1">{#N/A,#N/A,FALSE,"Assessment";#N/A,#N/A,FALSE,"Staffing";#N/A,#N/A,FALSE,"Hires";#N/A,#N/A,FALSE,"Assumptions"}</definedName>
    <definedName name="__KKK1_4" hidden="1">{#N/A,#N/A,FALSE,"Assessment";#N/A,#N/A,FALSE,"Staffing";#N/A,#N/A,FALSE,"Hires";#N/A,#N/A,FALSE,"Assumptions"}</definedName>
    <definedName name="__wrn1" localSheetId="1" hidden="1">{"holdco",#N/A,FALSE,"Summary Financials";"holdco",#N/A,FALSE,"Summary Financials"}</definedName>
    <definedName name="__wrn1" localSheetId="0" hidden="1">{"holdco",#N/A,FALSE,"Summary Financials";"holdco",#N/A,FALSE,"Summary Financials"}</definedName>
    <definedName name="__wrn1" hidden="1">{"holdco",#N/A,FALSE,"Summary Financials";"holdco",#N/A,FALSE,"Summary Financials"}</definedName>
    <definedName name="__wrn1_1" localSheetId="1" hidden="1">{"holdco",#N/A,FALSE,"Summary Financials";"holdco",#N/A,FALSE,"Summary Financials"}</definedName>
    <definedName name="__wrn1_1" hidden="1">{"holdco",#N/A,FALSE,"Summary Financials";"holdco",#N/A,FALSE,"Summary Financials"}</definedName>
    <definedName name="__wrn1_2" localSheetId="1" hidden="1">{"holdco",#N/A,FALSE,"Summary Financials";"holdco",#N/A,FALSE,"Summary Financials"}</definedName>
    <definedName name="__wrn1_2" hidden="1">{"holdco",#N/A,FALSE,"Summary Financials";"holdco",#N/A,FALSE,"Summary Financials"}</definedName>
    <definedName name="__wrn1_3" localSheetId="1" hidden="1">{"holdco",#N/A,FALSE,"Summary Financials";"holdco",#N/A,FALSE,"Summary Financials"}</definedName>
    <definedName name="__wrn1_3" hidden="1">{"holdco",#N/A,FALSE,"Summary Financials";"holdco",#N/A,FALSE,"Summary Financials"}</definedName>
    <definedName name="__wrn1_4" localSheetId="1" hidden="1">{"holdco",#N/A,FALSE,"Summary Financials";"holdco",#N/A,FALSE,"Summary Financials"}</definedName>
    <definedName name="__wrn1_4" hidden="1">{"holdco",#N/A,FALSE,"Summary Financials";"holdco",#N/A,FALSE,"Summary Financials"}</definedName>
    <definedName name="__wrn2" localSheetId="1" hidden="1">{"holdco",#N/A,FALSE,"Summary Financials";"holdco",#N/A,FALSE,"Summary Financials"}</definedName>
    <definedName name="__wrn2" localSheetId="0" hidden="1">{"holdco",#N/A,FALSE,"Summary Financials";"holdco",#N/A,FALSE,"Summary Financials"}</definedName>
    <definedName name="__wrn2" hidden="1">{"holdco",#N/A,FALSE,"Summary Financials";"holdco",#N/A,FALSE,"Summary Financials"}</definedName>
    <definedName name="__wrn2_1" localSheetId="1" hidden="1">{"holdco",#N/A,FALSE,"Summary Financials";"holdco",#N/A,FALSE,"Summary Financials"}</definedName>
    <definedName name="__wrn2_1" hidden="1">{"holdco",#N/A,FALSE,"Summary Financials";"holdco",#N/A,FALSE,"Summary Financials"}</definedName>
    <definedName name="__wrn2_2" localSheetId="1" hidden="1">{"holdco",#N/A,FALSE,"Summary Financials";"holdco",#N/A,FALSE,"Summary Financials"}</definedName>
    <definedName name="__wrn2_2" hidden="1">{"holdco",#N/A,FALSE,"Summary Financials";"holdco",#N/A,FALSE,"Summary Financials"}</definedName>
    <definedName name="__wrn2_3" localSheetId="1" hidden="1">{"holdco",#N/A,FALSE,"Summary Financials";"holdco",#N/A,FALSE,"Summary Financials"}</definedName>
    <definedName name="__wrn2_3" hidden="1">{"holdco",#N/A,FALSE,"Summary Financials";"holdco",#N/A,FALSE,"Summary Financials"}</definedName>
    <definedName name="__wrn2_4" localSheetId="1" hidden="1">{"holdco",#N/A,FALSE,"Summary Financials";"holdco",#N/A,FALSE,"Summary Financials"}</definedName>
    <definedName name="__wrn2_4" hidden="1">{"holdco",#N/A,FALSE,"Summary Financials";"holdco",#N/A,FALSE,"Summary Financials"}</definedName>
    <definedName name="__wrn3" localSheetId="1" hidden="1">{"holdco",#N/A,FALSE,"Summary Financials";"holdco",#N/A,FALSE,"Summary Financials"}</definedName>
    <definedName name="__wrn3" localSheetId="0" hidden="1">{"holdco",#N/A,FALSE,"Summary Financials";"holdco",#N/A,FALSE,"Summary Financials"}</definedName>
    <definedName name="__wrn3" hidden="1">{"holdco",#N/A,FALSE,"Summary Financials";"holdco",#N/A,FALSE,"Summary Financials"}</definedName>
    <definedName name="__wrn3_1" localSheetId="1" hidden="1">{"holdco",#N/A,FALSE,"Summary Financials";"holdco",#N/A,FALSE,"Summary Financials"}</definedName>
    <definedName name="__wrn3_1" hidden="1">{"holdco",#N/A,FALSE,"Summary Financials";"holdco",#N/A,FALSE,"Summary Financials"}</definedName>
    <definedName name="__wrn3_2" localSheetId="1" hidden="1">{"holdco",#N/A,FALSE,"Summary Financials";"holdco",#N/A,FALSE,"Summary Financials"}</definedName>
    <definedName name="__wrn3_2" hidden="1">{"holdco",#N/A,FALSE,"Summary Financials";"holdco",#N/A,FALSE,"Summary Financials"}</definedName>
    <definedName name="__wrn3_3" localSheetId="1" hidden="1">{"holdco",#N/A,FALSE,"Summary Financials";"holdco",#N/A,FALSE,"Summary Financials"}</definedName>
    <definedName name="__wrn3_3" hidden="1">{"holdco",#N/A,FALSE,"Summary Financials";"holdco",#N/A,FALSE,"Summary Financials"}</definedName>
    <definedName name="__wrn3_4" localSheetId="1" hidden="1">{"holdco",#N/A,FALSE,"Summary Financials";"holdco",#N/A,FALSE,"Summary Financials"}</definedName>
    <definedName name="__wrn3_4" hidden="1">{"holdco",#N/A,FALSE,"Summary Financials";"holdco",#N/A,FALSE,"Summary Financials"}</definedName>
    <definedName name="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1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3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4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8" localSheetId="1" hidden="1">{"holdco",#N/A,FALSE,"Summary Financials";"holdco",#N/A,FALSE,"Summary Financials"}</definedName>
    <definedName name="__wrn8" localSheetId="0" hidden="1">{"holdco",#N/A,FALSE,"Summary Financials";"holdco",#N/A,FALSE,"Summary Financials"}</definedName>
    <definedName name="__wrn8" hidden="1">{"holdco",#N/A,FALSE,"Summary Financials";"holdco",#N/A,FALSE,"Summary Financials"}</definedName>
    <definedName name="__wrn8_1" localSheetId="1" hidden="1">{"holdco",#N/A,FALSE,"Summary Financials";"holdco",#N/A,FALSE,"Summary Financials"}</definedName>
    <definedName name="__wrn8_1" hidden="1">{"holdco",#N/A,FALSE,"Summary Financials";"holdco",#N/A,FALSE,"Summary Financials"}</definedName>
    <definedName name="__wrn8_2" localSheetId="1" hidden="1">{"holdco",#N/A,FALSE,"Summary Financials";"holdco",#N/A,FALSE,"Summary Financials"}</definedName>
    <definedName name="__wrn8_2" hidden="1">{"holdco",#N/A,FALSE,"Summary Financials";"holdco",#N/A,FALSE,"Summary Financials"}</definedName>
    <definedName name="__wrn8_3" localSheetId="1" hidden="1">{"holdco",#N/A,FALSE,"Summary Financials";"holdco",#N/A,FALSE,"Summary Financials"}</definedName>
    <definedName name="__wrn8_3" hidden="1">{"holdco",#N/A,FALSE,"Summary Financials";"holdco",#N/A,FALSE,"Summary Financials"}</definedName>
    <definedName name="__wrn8_4" localSheetId="1" hidden="1">{"holdco",#N/A,FALSE,"Summary Financials";"holdco",#N/A,FALSE,"Summary Financials"}</definedName>
    <definedName name="__wrn8_4" hidden="1">{"holdco",#N/A,FALSE,"Summary Financials";"holdco",#N/A,FALSE,"Summary Financials"}</definedName>
    <definedName name="_139__123Graph_LBL_DCHART_3" localSheetId="1" hidden="1">#REF!</definedName>
    <definedName name="_139__123Graph_LBL_DCHART_3" hidden="1">#REF!</definedName>
    <definedName name="_142__123Graph_LBL_FCHART_1" localSheetId="1" hidden="1">#REF!</definedName>
    <definedName name="_142__123Graph_LBL_FCHART_1" hidden="1">#REF!</definedName>
    <definedName name="_143__123Graph_LBL_FCHART_3" localSheetId="1" hidden="1">#REF!</definedName>
    <definedName name="_143__123Graph_LBL_FCHART_3" hidden="1">#REF!</definedName>
    <definedName name="_33__123Graph_LBL_ECHART_3" localSheetId="1" hidden="1">#REF!</definedName>
    <definedName name="_33__123Graph_LBL_ECHART_3" hidden="1">#REF!</definedName>
    <definedName name="_34__123Graph_LBL_FCHART_1" localSheetId="1" hidden="1">#REF!</definedName>
    <definedName name="_34__123Graph_LBL_FCHART_1" hidden="1">#REF!</definedName>
    <definedName name="_35__123Graph_LBL_FCHART_3" localSheetId="1" hidden="1">#REF!</definedName>
    <definedName name="_35__123Graph_LBL_FCHART_3" hidden="1">#REF!</definedName>
    <definedName name="_49__123Graph_LBL_FCHART_1" localSheetId="1" hidden="1">#REF!</definedName>
    <definedName name="_49__123Graph_LBL_FCHART_1" hidden="1">#REF!</definedName>
    <definedName name="_AtRisk_FitDataRange_FIT_1011A_FBAE" localSheetId="1" hidden="1">#REF!</definedName>
    <definedName name="_AtRisk_FitDataRange_FIT_1011A_FBAE" hidden="1">#REF!</definedName>
    <definedName name="_AtRisk_FitDataRange_FIT_17E8C_20BD8" localSheetId="1" hidden="1">#REF!</definedName>
    <definedName name="_AtRisk_FitDataRange_FIT_17E8C_20BD8" hidden="1">#REF!</definedName>
    <definedName name="_AtRisk_FitDataRange_FIT_1DEB0_6DB18" localSheetId="1" hidden="1">#REF!</definedName>
    <definedName name="_AtRisk_FitDataRange_FIT_1DEB0_6DB18" hidden="1">#REF!</definedName>
    <definedName name="_AtRisk_FitDataRange_FIT_2280B_45A39" localSheetId="1" hidden="1">#REF!</definedName>
    <definedName name="_AtRisk_FitDataRange_FIT_2280B_45A39" hidden="1">#REF!</definedName>
    <definedName name="_AtRisk_FitDataRange_FIT_323D9_6FBA6" localSheetId="1" hidden="1">#REF!</definedName>
    <definedName name="_AtRisk_FitDataRange_FIT_323D9_6FBA6" hidden="1">#REF!</definedName>
    <definedName name="_AtRisk_FitDataRange_FIT_365FC_67E33" localSheetId="1" hidden="1">#REF!</definedName>
    <definedName name="_AtRisk_FitDataRange_FIT_365FC_67E33" hidden="1">#REF!</definedName>
    <definedName name="_AtRisk_FitDataRange_FIT_532DB_74BED" localSheetId="1" hidden="1">#REF!</definedName>
    <definedName name="_AtRisk_FitDataRange_FIT_532DB_74BED" hidden="1">#REF!</definedName>
    <definedName name="_AtRisk_FitDataRange_FIT_6608D_D355B" localSheetId="1" hidden="1">#REF!</definedName>
    <definedName name="_AtRisk_FitDataRange_FIT_6608D_D355B" hidden="1">#REF!</definedName>
    <definedName name="_AtRisk_FitDataRange_FIT_8286E_12734" localSheetId="1" hidden="1">#REF!</definedName>
    <definedName name="_AtRisk_FitDataRange_FIT_8286E_12734" hidden="1">#REF!</definedName>
    <definedName name="_AtRisk_FitDataRange_FIT_89C7D_AAA8F" localSheetId="1" hidden="1">#REF!</definedName>
    <definedName name="_AtRisk_FitDataRange_FIT_89C7D_AAA8F" hidden="1">#REF!</definedName>
    <definedName name="_AtRisk_FitDataRange_FIT_9455F_F06D3" localSheetId="1" hidden="1">#REF!</definedName>
    <definedName name="_AtRisk_FitDataRange_FIT_9455F_F06D3" hidden="1">#REF!</definedName>
    <definedName name="_AtRisk_FitDataRange_FIT_A28F9_8D09A" localSheetId="1" hidden="1">#REF!</definedName>
    <definedName name="_AtRisk_FitDataRange_FIT_A28F9_8D09A" hidden="1">#REF!</definedName>
    <definedName name="_AtRisk_FitDataRange_FIT_A3DBD_EDC1C" localSheetId="1" hidden="1">#REF!</definedName>
    <definedName name="_AtRisk_FitDataRange_FIT_A3DBD_EDC1C" hidden="1">#REF!</definedName>
    <definedName name="_AtRisk_FitDataRange_FIT_A4EA1_559A" localSheetId="1" hidden="1">#REF!</definedName>
    <definedName name="_AtRisk_FitDataRange_FIT_A4EA1_559A" hidden="1">#REF!</definedName>
    <definedName name="_AtRisk_FitDataRange_FIT_B45A0_D9C47" localSheetId="1" hidden="1">#REF!</definedName>
    <definedName name="_AtRisk_FitDataRange_FIT_B45A0_D9C47" hidden="1">#REF!</definedName>
    <definedName name="_AtRisk_FitDataRange_FIT_B529B_53E7B" localSheetId="1" hidden="1">#REF!</definedName>
    <definedName name="_AtRisk_FitDataRange_FIT_B529B_53E7B" hidden="1">#REF!</definedName>
    <definedName name="_AtRisk_FitDataRange_FIT_B7BA1_791C6" localSheetId="1" hidden="1">#REF!</definedName>
    <definedName name="_AtRisk_FitDataRange_FIT_B7BA1_791C6" hidden="1">#REF!</definedName>
    <definedName name="_AtRisk_FitDataRange_FIT_BDACA_CB639" localSheetId="1" hidden="1">#REF!</definedName>
    <definedName name="_AtRisk_FitDataRange_FIT_BDACA_CB639" hidden="1">#REF!</definedName>
    <definedName name="_AtRisk_FitDataRange_FIT_C34BA_CC8A8" localSheetId="1" hidden="1">#REF!</definedName>
    <definedName name="_AtRisk_FitDataRange_FIT_C34BA_CC8A8" hidden="1">#REF!</definedName>
    <definedName name="_AtRisk_FitDataRange_FIT_C6B51_97A11" localSheetId="1" hidden="1">#REF!</definedName>
    <definedName name="_AtRisk_FitDataRange_FIT_C6B51_97A11" hidden="1">#REF!</definedName>
    <definedName name="_AtRisk_FitDataRange_FIT_CCE47_9E8E0" localSheetId="1" hidden="1">#REF!</definedName>
    <definedName name="_AtRisk_FitDataRange_FIT_CCE47_9E8E0" hidden="1">#REF!</definedName>
    <definedName name="_AtRisk_FitDataRange_FIT_D042_BF427" localSheetId="1" hidden="1">#REF!</definedName>
    <definedName name="_AtRisk_FitDataRange_FIT_D042_BF427" hidden="1">#REF!</definedName>
    <definedName name="_AtRisk_FitDataRange_FIT_D76B2_3E4A4" localSheetId="1" hidden="1">#REF!</definedName>
    <definedName name="_AtRisk_FitDataRange_FIT_D76B2_3E4A4" hidden="1">#REF!</definedName>
    <definedName name="_AtRisk_FitDataRange_FIT_E287_8F623" localSheetId="1" hidden="1">#REF!</definedName>
    <definedName name="_AtRisk_FitDataRange_FIT_E287_8F623" hidden="1">#REF!</definedName>
    <definedName name="_AtRisk_FitDataRange_FIT_EF6A6_1836D" localSheetId="1" hidden="1">#REF!</definedName>
    <definedName name="_AtRisk_FitDataRange_FIT_EF6A6_1836D" hidden="1">#REF!</definedName>
    <definedName name="_AtRisk_SimSetting_AutomaticallyGenerateReports" hidden="1">FALSE</definedName>
    <definedName name="_AtRisk_SimSetting_AutomaticResultsDisplayMode" hidden="1">3</definedName>
    <definedName name="_AtRisk_SimSetting_AutomaticResultsDisplayMode_1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7</definedName>
    <definedName name="_AtRisk_SimSetting_RandomNumberGenerator_1" hidden="1">7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001" hidden="1">"Full UCA - OHL=1.1"</definedName>
    <definedName name="_AtRisk_SimSetting_SimName002" hidden="1">"Full UCA - OHL=2.5"</definedName>
    <definedName name="_AtRisk_SimSetting_SimName003" hidden="1">"10% cut - OHL=1.1"</definedName>
    <definedName name="_AtRisk_SimSetting_SimName004" hidden="1">"10% cut - OHL=2.5"</definedName>
    <definedName name="_AtRisk_SimSetting_SimName005" hidden="1">"15% cut - OHL=1.1"</definedName>
    <definedName name="_AtRisk_SimSetting_SimName006" hidden="1">"15% cut - OHL=2.5"</definedName>
    <definedName name="_AtRisk_SimSetting_SimName007" hidden="1">"20% cut - OHL=1.1"</definedName>
    <definedName name="_AtRisk_SimSetting_SimName008" hidden="1">"20% cut - OHL=2.5"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example" localSheetId="1" hidden="1">#REF!</definedName>
    <definedName name="_example" hidden="1">#REF!</definedName>
    <definedName name="_Fill" localSheetId="1" hidden="1">#REF!</definedName>
    <definedName name="_Fill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a" localSheetId="1" hidden="1">#REF!</definedName>
    <definedName name="a" localSheetId="0" hidden="1">#REF!</definedName>
    <definedName name="a" hidden="1">#REF!</definedName>
    <definedName name="AAA_duser" hidden="1">"OFF"</definedName>
    <definedName name="AAB_GSPPG" hidden="1">"AAB_Goldman Sachs PPG Chart Utilities 1.0g"</definedName>
    <definedName name="AccessDatabase" hidden="1">"C:\DATA\KEVIN\MODELS\Model 0218.mdb"</definedName>
    <definedName name="ACwvu.CapersView." localSheetId="1" hidden="1">#REF!</definedName>
    <definedName name="ACwvu.CapersView." hidden="1">#REF!</definedName>
    <definedName name="ACwvu.Japan_Capers_Ed_Pub." localSheetId="1" hidden="1">#REF!</definedName>
    <definedName name="ACwvu.Japan_Capers_Ed_Pub." localSheetId="0" hidden="1">#REF!</definedName>
    <definedName name="ACwvu.Japan_Capers_Ed_Pub." hidden="1">#REF!</definedName>
    <definedName name="ACwvu.KJP_CC." localSheetId="1" hidden="1">#REF!</definedName>
    <definedName name="ACwvu.KJP_CC." localSheetId="0" hidden="1">#REF!</definedName>
    <definedName name="ACwvu.KJP_CC." hidden="1">#REF!</definedName>
    <definedName name="AssetClass" localSheetId="1" hidden="1">#REF!</definedName>
    <definedName name="AssetClass" hidden="1">#REF!</definedName>
    <definedName name="AssetDesc" localSheetId="1" hidden="1">#REF!</definedName>
    <definedName name="AssetDesc" hidden="1">#REF!</definedName>
    <definedName name="b" localSheetId="1" hidden="1">{#N/A,#N/A,FALSE,"DI 2 YEAR MASTER SCHEDULE"}</definedName>
    <definedName name="b" localSheetId="0" hidden="1">{#N/A,#N/A,FALSE,"DI 2 YEAR MASTER SCHEDULE"}</definedName>
    <definedName name="b" hidden="1">{#N/A,#N/A,FALSE,"DI 2 YEAR MASTER SCHEDULE"}</definedName>
    <definedName name="bb" localSheetId="1" hidden="1">{#N/A,#N/A,FALSE,"PRJCTED MNTHLY QTY's"}</definedName>
    <definedName name="bb" localSheetId="0" hidden="1">{#N/A,#N/A,FALSE,"PRJCTED MNTHLY QTY's"}</definedName>
    <definedName name="bb" hidden="1">{#N/A,#N/A,FALSE,"PRJCTED MNTHLY QTY's"}</definedName>
    <definedName name="bbbb" localSheetId="1" hidden="1">{#N/A,#N/A,FALSE,"PRJCTED QTRLY QTY's"}</definedName>
    <definedName name="bbbb" localSheetId="0" hidden="1">{#N/A,#N/A,FALSE,"PRJCTED QTRLY QTY's"}</definedName>
    <definedName name="bbbb" hidden="1">{#N/A,#N/A,FALSE,"PRJCTED QTRLY QTY's"}</definedName>
    <definedName name="bbbbbb" localSheetId="1" hidden="1">{#N/A,#N/A,FALSE,"PRJCTED QTRLY QTY's"}</definedName>
    <definedName name="bbbbbb" localSheetId="0" hidden="1">{#N/A,#N/A,FALSE,"PRJCTED QTRLY QTY's"}</definedName>
    <definedName name="bbbbbb" hidden="1">{#N/A,#N/A,FALSE,"PRJCTED QTRLY QTY's"}</definedName>
    <definedName name="BExEZ4HBCC06708765M8A06KCR7P" hidden="1">#N/A</definedName>
    <definedName name="BLPH1" localSheetId="1" hidden="1">#REF!</definedName>
    <definedName name="BLPH1" hidden="1">#REF!</definedName>
    <definedName name="BLPH10" localSheetId="1" hidden="1">#REF!</definedName>
    <definedName name="BLPH10" localSheetId="0" hidden="1">#REF!</definedName>
    <definedName name="BLPH10" hidden="1">#REF!</definedName>
    <definedName name="BLPH100" localSheetId="1" hidden="1">#REF!</definedName>
    <definedName name="BLPH100" localSheetId="0" hidden="1">#REF!</definedName>
    <definedName name="BLPH100" hidden="1">#REF!</definedName>
    <definedName name="BLPH101" localSheetId="1" hidden="1">#REF!</definedName>
    <definedName name="BLPH101" localSheetId="0" hidden="1">#REF!</definedName>
    <definedName name="BLPH101" hidden="1">#REF!</definedName>
    <definedName name="BLPH102" localSheetId="1" hidden="1">#REF!</definedName>
    <definedName name="BLPH102" hidden="1">#REF!</definedName>
    <definedName name="BLPH103" localSheetId="1" hidden="1">#REF!</definedName>
    <definedName name="BLPH103" hidden="1">#REF!</definedName>
    <definedName name="BLPH104" localSheetId="1" hidden="1">#REF!</definedName>
    <definedName name="BLPH104" hidden="1">#REF!</definedName>
    <definedName name="BLPH105" localSheetId="1" hidden="1">#REF!</definedName>
    <definedName name="BLPH105" hidden="1">#REF!</definedName>
    <definedName name="BLPH106" localSheetId="1" hidden="1">#REF!</definedName>
    <definedName name="BLPH106" hidden="1">#REF!</definedName>
    <definedName name="BLPH107" localSheetId="1" hidden="1">#REF!</definedName>
    <definedName name="BLPH107" hidden="1">#REF!</definedName>
    <definedName name="BLPH108" localSheetId="1" hidden="1">#REF!</definedName>
    <definedName name="BLPH108" hidden="1">#REF!</definedName>
    <definedName name="BLPH109" localSheetId="1" hidden="1">#REF!</definedName>
    <definedName name="BLPH109" hidden="1">#REF!</definedName>
    <definedName name="BLPH11" localSheetId="1" hidden="1">#REF!</definedName>
    <definedName name="BLPH11" hidden="1">#REF!</definedName>
    <definedName name="BLPH110" localSheetId="1" hidden="1">#REF!</definedName>
    <definedName name="BLPH110" hidden="1">#REF!</definedName>
    <definedName name="BLPH111" localSheetId="1" hidden="1">#REF!</definedName>
    <definedName name="BLPH111" hidden="1">#REF!</definedName>
    <definedName name="BLPH112" localSheetId="1" hidden="1">#REF!</definedName>
    <definedName name="BLPH112" hidden="1">#REF!</definedName>
    <definedName name="BLPH113" localSheetId="1" hidden="1">#REF!</definedName>
    <definedName name="BLPH113" hidden="1">#REF!</definedName>
    <definedName name="BLPH114" localSheetId="1" hidden="1">#REF!</definedName>
    <definedName name="BLPH114" hidden="1">#REF!</definedName>
    <definedName name="BLPH115" localSheetId="1" hidden="1">#REF!</definedName>
    <definedName name="BLPH115" hidden="1">#REF!</definedName>
    <definedName name="BLPH116" localSheetId="1" hidden="1">#REF!</definedName>
    <definedName name="BLPH116" hidden="1">#REF!</definedName>
    <definedName name="BLPH117" localSheetId="1" hidden="1">#REF!</definedName>
    <definedName name="BLPH117" hidden="1">#REF!</definedName>
    <definedName name="BLPH118" localSheetId="1" hidden="1">#REF!</definedName>
    <definedName name="BLPH118" hidden="1">#REF!</definedName>
    <definedName name="BLPH119" localSheetId="1" hidden="1">#REF!</definedName>
    <definedName name="BLPH119" hidden="1">#REF!</definedName>
    <definedName name="BLPH12" localSheetId="1" hidden="1">#REF!</definedName>
    <definedName name="BLPH12" hidden="1">#REF!</definedName>
    <definedName name="BLPH120" localSheetId="1" hidden="1">#REF!</definedName>
    <definedName name="BLPH120" hidden="1">#REF!</definedName>
    <definedName name="BLPH121" localSheetId="1" hidden="1">#REF!</definedName>
    <definedName name="BLPH121" hidden="1">#REF!</definedName>
    <definedName name="BLPH122" localSheetId="1" hidden="1">#REF!</definedName>
    <definedName name="BLPH122" hidden="1">#REF!</definedName>
    <definedName name="BLPH123" localSheetId="1" hidden="1">#REF!</definedName>
    <definedName name="BLPH123" hidden="1">#REF!</definedName>
    <definedName name="BLPH124" localSheetId="1" hidden="1">#REF!</definedName>
    <definedName name="BLPH124" hidden="1">#REF!</definedName>
    <definedName name="BLPH125" localSheetId="1" hidden="1">#REF!</definedName>
    <definedName name="BLPH125" hidden="1">#REF!</definedName>
    <definedName name="BLPH126" localSheetId="1" hidden="1">#REF!</definedName>
    <definedName name="BLPH126" hidden="1">#REF!</definedName>
    <definedName name="BLPH127" localSheetId="1" hidden="1">#REF!</definedName>
    <definedName name="BLPH127" hidden="1">#REF!</definedName>
    <definedName name="BLPH128" localSheetId="1" hidden="1">#REF!</definedName>
    <definedName name="BLPH128" hidden="1">#REF!</definedName>
    <definedName name="BLPH129" localSheetId="1" hidden="1">#REF!</definedName>
    <definedName name="BLPH129" hidden="1">#REF!</definedName>
    <definedName name="BLPH13" localSheetId="1" hidden="1">#REF!</definedName>
    <definedName name="BLPH13" hidden="1">#REF!</definedName>
    <definedName name="BLPH130" localSheetId="1" hidden="1">#REF!</definedName>
    <definedName name="BLPH130" hidden="1">#REF!</definedName>
    <definedName name="BLPH131" localSheetId="1" hidden="1">#REF!</definedName>
    <definedName name="BLPH131" hidden="1">#REF!</definedName>
    <definedName name="BLPH132" localSheetId="1" hidden="1">#REF!</definedName>
    <definedName name="BLPH132" hidden="1">#REF!</definedName>
    <definedName name="BLPH133" localSheetId="1" hidden="1">#REF!</definedName>
    <definedName name="BLPH133" hidden="1">#REF!</definedName>
    <definedName name="BLPH134" localSheetId="1" hidden="1">#REF!</definedName>
    <definedName name="BLPH134" hidden="1">#REF!</definedName>
    <definedName name="BLPH135" localSheetId="1" hidden="1">#REF!</definedName>
    <definedName name="BLPH135" hidden="1">#REF!</definedName>
    <definedName name="BLPH136" localSheetId="1" hidden="1">#REF!</definedName>
    <definedName name="BLPH136" hidden="1">#REF!</definedName>
    <definedName name="BLPH137" localSheetId="1" hidden="1">#REF!</definedName>
    <definedName name="BLPH137" hidden="1">#REF!</definedName>
    <definedName name="BLPH138" localSheetId="1" hidden="1">#REF!</definedName>
    <definedName name="BLPH138" hidden="1">#REF!</definedName>
    <definedName name="BLPH139" localSheetId="1" hidden="1">#REF!</definedName>
    <definedName name="BLPH139" hidden="1">#REF!</definedName>
    <definedName name="BLPH14" localSheetId="1" hidden="1">#REF!</definedName>
    <definedName name="BLPH14" hidden="1">#REF!</definedName>
    <definedName name="BLPH140" localSheetId="1" hidden="1">#REF!</definedName>
    <definedName name="BLPH140" hidden="1">#REF!</definedName>
    <definedName name="BLPH141" localSheetId="1" hidden="1">#REF!</definedName>
    <definedName name="BLPH141" hidden="1">#REF!</definedName>
    <definedName name="BLPH142" localSheetId="1" hidden="1">#REF!</definedName>
    <definedName name="BLPH142" hidden="1">#REF!</definedName>
    <definedName name="BLPH143" localSheetId="1" hidden="1">#REF!</definedName>
    <definedName name="BLPH143" hidden="1">#REF!</definedName>
    <definedName name="BLPH144" localSheetId="1" hidden="1">#REF!</definedName>
    <definedName name="BLPH144" hidden="1">#REF!</definedName>
    <definedName name="BLPH145" localSheetId="1" hidden="1">#REF!</definedName>
    <definedName name="BLPH145" hidden="1">#REF!</definedName>
    <definedName name="BLPH146" localSheetId="1" hidden="1">#REF!</definedName>
    <definedName name="BLPH146" hidden="1">#REF!</definedName>
    <definedName name="BLPH147" localSheetId="1" hidden="1">#REF!</definedName>
    <definedName name="BLPH147" hidden="1">#REF!</definedName>
    <definedName name="BLPH148" localSheetId="1" hidden="1">#REF!</definedName>
    <definedName name="BLPH148" hidden="1">#REF!</definedName>
    <definedName name="BLPH149" localSheetId="1" hidden="1">#REF!</definedName>
    <definedName name="BLPH149" hidden="1">#REF!</definedName>
    <definedName name="BLPH15" localSheetId="1" hidden="1">#REF!</definedName>
    <definedName name="BLPH15" hidden="1">#REF!</definedName>
    <definedName name="BLPH150" localSheetId="1" hidden="1">#REF!</definedName>
    <definedName name="BLPH150" hidden="1">#REF!</definedName>
    <definedName name="BLPH151" localSheetId="1" hidden="1">#REF!</definedName>
    <definedName name="BLPH151" hidden="1">#REF!</definedName>
    <definedName name="BLPH152" localSheetId="1" hidden="1">#REF!</definedName>
    <definedName name="BLPH152" hidden="1">#REF!</definedName>
    <definedName name="BLPH153" localSheetId="1" hidden="1">#REF!</definedName>
    <definedName name="BLPH153" hidden="1">#REF!</definedName>
    <definedName name="BLPH154" localSheetId="1" hidden="1">#REF!</definedName>
    <definedName name="BLPH154" hidden="1">#REF!</definedName>
    <definedName name="BLPH155" localSheetId="1" hidden="1">#REF!</definedName>
    <definedName name="BLPH155" hidden="1">#REF!</definedName>
    <definedName name="BLPH156" localSheetId="1" hidden="1">#REF!</definedName>
    <definedName name="BLPH156" hidden="1">#REF!</definedName>
    <definedName name="BLPH157" localSheetId="1" hidden="1">#REF!</definedName>
    <definedName name="BLPH157" hidden="1">#REF!</definedName>
    <definedName name="BLPH158" localSheetId="1" hidden="1">#REF!</definedName>
    <definedName name="BLPH158" hidden="1">#REF!</definedName>
    <definedName name="BLPH159" localSheetId="1" hidden="1">#REF!</definedName>
    <definedName name="BLPH159" hidden="1">#REF!</definedName>
    <definedName name="BLPH16" localSheetId="1" hidden="1">#REF!</definedName>
    <definedName name="BLPH16" hidden="1">#REF!</definedName>
    <definedName name="BLPH160" localSheetId="1" hidden="1">#REF!</definedName>
    <definedName name="BLPH160" hidden="1">#REF!</definedName>
    <definedName name="BLPH161" localSheetId="1" hidden="1">#REF!</definedName>
    <definedName name="BLPH161" hidden="1">#REF!</definedName>
    <definedName name="BLPH162" localSheetId="1" hidden="1">#REF!</definedName>
    <definedName name="BLPH162" hidden="1">#REF!</definedName>
    <definedName name="BLPH163" localSheetId="1" hidden="1">#REF!</definedName>
    <definedName name="BLPH163" hidden="1">#REF!</definedName>
    <definedName name="BLPH164" localSheetId="1" hidden="1">#REF!</definedName>
    <definedName name="BLPH164" hidden="1">#REF!</definedName>
    <definedName name="BLPH165" localSheetId="1" hidden="1">#REF!</definedName>
    <definedName name="BLPH165" hidden="1">#REF!</definedName>
    <definedName name="BLPH166" localSheetId="1" hidden="1">#REF!</definedName>
    <definedName name="BLPH166" hidden="1">#REF!</definedName>
    <definedName name="BLPH167" localSheetId="1" hidden="1">#REF!</definedName>
    <definedName name="BLPH167" hidden="1">#REF!</definedName>
    <definedName name="BLPH168" localSheetId="1" hidden="1">#REF!</definedName>
    <definedName name="BLPH168" hidden="1">#REF!</definedName>
    <definedName name="BLPH169" localSheetId="1" hidden="1">#REF!</definedName>
    <definedName name="BLPH169" hidden="1">#REF!</definedName>
    <definedName name="BLPH17" localSheetId="1" hidden="1">#REF!</definedName>
    <definedName name="BLPH17" hidden="1">#REF!</definedName>
    <definedName name="BLPH170" localSheetId="1" hidden="1">#REF!</definedName>
    <definedName name="BLPH170" hidden="1">#REF!</definedName>
    <definedName name="BLPH171" localSheetId="1" hidden="1">#REF!</definedName>
    <definedName name="BLPH171" hidden="1">#REF!</definedName>
    <definedName name="BLPH172" localSheetId="1" hidden="1">#REF!</definedName>
    <definedName name="BLPH172" hidden="1">#REF!</definedName>
    <definedName name="BLPH173" localSheetId="1" hidden="1">#REF!</definedName>
    <definedName name="BLPH173" hidden="1">#REF!</definedName>
    <definedName name="BLPH174" localSheetId="1" hidden="1">#REF!</definedName>
    <definedName name="BLPH174" hidden="1">#REF!</definedName>
    <definedName name="BLPH175" localSheetId="1" hidden="1">#REF!</definedName>
    <definedName name="BLPH175" hidden="1">#REF!</definedName>
    <definedName name="BLPH176" localSheetId="1" hidden="1">#REF!</definedName>
    <definedName name="BLPH176" hidden="1">#REF!</definedName>
    <definedName name="BLPH177" localSheetId="1" hidden="1">#REF!</definedName>
    <definedName name="BLPH177" hidden="1">#REF!</definedName>
    <definedName name="BLPH178" localSheetId="1" hidden="1">#REF!</definedName>
    <definedName name="BLPH178" hidden="1">#REF!</definedName>
    <definedName name="BLPH179" localSheetId="1" hidden="1">#REF!</definedName>
    <definedName name="BLPH179" hidden="1">#REF!</definedName>
    <definedName name="BLPH18" localSheetId="1" hidden="1">#REF!</definedName>
    <definedName name="BLPH18" hidden="1">#REF!</definedName>
    <definedName name="BLPH180" localSheetId="1" hidden="1">#REF!</definedName>
    <definedName name="BLPH180" hidden="1">#REF!</definedName>
    <definedName name="BLPH181" localSheetId="1" hidden="1">#REF!</definedName>
    <definedName name="BLPH181" hidden="1">#REF!</definedName>
    <definedName name="BLPH182" localSheetId="1" hidden="1">#REF!</definedName>
    <definedName name="BLPH182" hidden="1">#REF!</definedName>
    <definedName name="BLPH183" localSheetId="1" hidden="1">#REF!</definedName>
    <definedName name="BLPH183" hidden="1">#REF!</definedName>
    <definedName name="BLPH184" localSheetId="1" hidden="1">#REF!</definedName>
    <definedName name="BLPH184" hidden="1">#REF!</definedName>
    <definedName name="BLPH185" localSheetId="1" hidden="1">#REF!</definedName>
    <definedName name="BLPH185" hidden="1">#REF!</definedName>
    <definedName name="BLPH186" localSheetId="1" hidden="1">#REF!</definedName>
    <definedName name="BLPH186" hidden="1">#REF!</definedName>
    <definedName name="BLPH187" localSheetId="1" hidden="1">#REF!</definedName>
    <definedName name="BLPH187" hidden="1">#REF!</definedName>
    <definedName name="BLPH188" localSheetId="1" hidden="1">#REF!</definedName>
    <definedName name="BLPH188" hidden="1">#REF!</definedName>
    <definedName name="BLPH189" localSheetId="1" hidden="1">#REF!</definedName>
    <definedName name="BLPH189" hidden="1">#REF!</definedName>
    <definedName name="BLPH19" localSheetId="1" hidden="1">#REF!</definedName>
    <definedName name="BLPH19" hidden="1">#REF!</definedName>
    <definedName name="BLPH190" localSheetId="1" hidden="1">#REF!</definedName>
    <definedName name="BLPH190" hidden="1">#REF!</definedName>
    <definedName name="BLPH191" localSheetId="1" hidden="1">#REF!</definedName>
    <definedName name="BLPH191" hidden="1">#REF!</definedName>
    <definedName name="BLPH192" localSheetId="1" hidden="1">#REF!</definedName>
    <definedName name="BLPH192" hidden="1">#REF!</definedName>
    <definedName name="BLPH193" localSheetId="1" hidden="1">#REF!</definedName>
    <definedName name="BLPH193" hidden="1">#REF!</definedName>
    <definedName name="BLPH194" localSheetId="1" hidden="1">#REF!</definedName>
    <definedName name="BLPH194" hidden="1">#REF!</definedName>
    <definedName name="BLPH195" localSheetId="1" hidden="1">#REF!</definedName>
    <definedName name="BLPH195" hidden="1">#REF!</definedName>
    <definedName name="BLPH196" localSheetId="1" hidden="1">#REF!</definedName>
    <definedName name="BLPH196" hidden="1">#REF!</definedName>
    <definedName name="BLPH197" localSheetId="1" hidden="1">#REF!</definedName>
    <definedName name="BLPH197" hidden="1">#REF!</definedName>
    <definedName name="BLPH198" localSheetId="1" hidden="1">#REF!</definedName>
    <definedName name="BLPH198" hidden="1">#REF!</definedName>
    <definedName name="BLPH199" localSheetId="1" hidden="1">#REF!</definedName>
    <definedName name="BLPH199" hidden="1">#REF!</definedName>
    <definedName name="BLPH2" localSheetId="1" hidden="1">#REF!</definedName>
    <definedName name="BLPH2" hidden="1">#REF!</definedName>
    <definedName name="BLPH20" localSheetId="1" hidden="1">#REF!</definedName>
    <definedName name="BLPH20" localSheetId="0" hidden="1">#REF!</definedName>
    <definedName name="BLPH20" hidden="1">#REF!</definedName>
    <definedName name="BLPH200" localSheetId="1" hidden="1">#REF!</definedName>
    <definedName name="BLPH200" localSheetId="0" hidden="1">#REF!</definedName>
    <definedName name="BLPH200" hidden="1">#REF!</definedName>
    <definedName name="BLPH201" localSheetId="1" hidden="1">#REF!</definedName>
    <definedName name="BLPH201" localSheetId="0" hidden="1">#REF!</definedName>
    <definedName name="BLPH201" hidden="1">#REF!</definedName>
    <definedName name="BLPH202" localSheetId="1" hidden="1">#REF!</definedName>
    <definedName name="BLPH202" hidden="1">#REF!</definedName>
    <definedName name="BLPH203" localSheetId="1" hidden="1">#REF!</definedName>
    <definedName name="BLPH203" hidden="1">#REF!</definedName>
    <definedName name="BLPH204" localSheetId="1" hidden="1">#REF!</definedName>
    <definedName name="BLPH204" hidden="1">#REF!</definedName>
    <definedName name="BLPH205" localSheetId="1" hidden="1">#REF!</definedName>
    <definedName name="BLPH205" hidden="1">#REF!</definedName>
    <definedName name="BLPH206" localSheetId="1" hidden="1">#REF!</definedName>
    <definedName name="BLPH206" hidden="1">#REF!</definedName>
    <definedName name="BLPH207" localSheetId="1" hidden="1">#REF!</definedName>
    <definedName name="BLPH207" hidden="1">#REF!</definedName>
    <definedName name="BLPH208" localSheetId="1" hidden="1">#REF!</definedName>
    <definedName name="BLPH208" hidden="1">#REF!</definedName>
    <definedName name="BLPH209" localSheetId="1" hidden="1">#REF!</definedName>
    <definedName name="BLPH209" hidden="1">#REF!</definedName>
    <definedName name="BLPH21" localSheetId="1" hidden="1">#REF!</definedName>
    <definedName name="BLPH21" hidden="1">#REF!</definedName>
    <definedName name="BLPH210" localSheetId="1" hidden="1">#REF!</definedName>
    <definedName name="BLPH210" localSheetId="0" hidden="1">#REF!</definedName>
    <definedName name="BLPH210" hidden="1">#REF!</definedName>
    <definedName name="BLPH211" localSheetId="1" hidden="1">#REF!</definedName>
    <definedName name="BLPH211" localSheetId="0" hidden="1">#REF!</definedName>
    <definedName name="BLPH211" hidden="1">#REF!</definedName>
    <definedName name="BLPH212" localSheetId="1" hidden="1">#REF!</definedName>
    <definedName name="BLPH212" localSheetId="0" hidden="1">#REF!</definedName>
    <definedName name="BLPH212" hidden="1">#REF!</definedName>
    <definedName name="BLPH213" localSheetId="1" hidden="1">#REF!</definedName>
    <definedName name="BLPH213" hidden="1">#REF!</definedName>
    <definedName name="BLPH214" localSheetId="1" hidden="1">#REF!</definedName>
    <definedName name="BLPH214" hidden="1">#REF!</definedName>
    <definedName name="BLPH215" localSheetId="1" hidden="1">#REF!</definedName>
    <definedName name="BLPH215" hidden="1">#REF!</definedName>
    <definedName name="BLPH216" localSheetId="1" hidden="1">#REF!</definedName>
    <definedName name="BLPH216" hidden="1">#REF!</definedName>
    <definedName name="BLPH217" localSheetId="1" hidden="1">#REF!</definedName>
    <definedName name="BLPH217" hidden="1">#REF!</definedName>
    <definedName name="BLPH218" localSheetId="1" hidden="1">#REF!</definedName>
    <definedName name="BLPH218" hidden="1">#REF!</definedName>
    <definedName name="BLPH219" localSheetId="1" hidden="1">#REF!</definedName>
    <definedName name="BLPH219" hidden="1">#REF!</definedName>
    <definedName name="BLPH22" localSheetId="1" hidden="1">#REF!</definedName>
    <definedName name="BLPH22" hidden="1">#REF!</definedName>
    <definedName name="BLPH220" localSheetId="1" hidden="1">#REF!</definedName>
    <definedName name="BLPH220" localSheetId="0" hidden="1">#REF!</definedName>
    <definedName name="BLPH220" hidden="1">#REF!</definedName>
    <definedName name="BLPH221" localSheetId="1" hidden="1">#REF!</definedName>
    <definedName name="BLPH221" localSheetId="0" hidden="1">#REF!</definedName>
    <definedName name="BLPH221" hidden="1">#REF!</definedName>
    <definedName name="BLPH222" localSheetId="1" hidden="1">#REF!</definedName>
    <definedName name="BLPH222" localSheetId="0" hidden="1">#REF!</definedName>
    <definedName name="BLPH222" hidden="1">#REF!</definedName>
    <definedName name="BLPH223" localSheetId="1" hidden="1">#REF!</definedName>
    <definedName name="BLPH223" hidden="1">#REF!</definedName>
    <definedName name="BLPH224" localSheetId="1" hidden="1">#REF!</definedName>
    <definedName name="BLPH224" hidden="1">#REF!</definedName>
    <definedName name="BLPH225" localSheetId="1" hidden="1">#REF!</definedName>
    <definedName name="BLPH225" hidden="1">#REF!</definedName>
    <definedName name="BLPH226" localSheetId="1" hidden="1">#REF!</definedName>
    <definedName name="BLPH226" hidden="1">#REF!</definedName>
    <definedName name="BLPH227" localSheetId="1" hidden="1">#REF!</definedName>
    <definedName name="BLPH227" hidden="1">#REF!</definedName>
    <definedName name="BLPH228" localSheetId="1" hidden="1">#REF!</definedName>
    <definedName name="BLPH228" hidden="1">#REF!</definedName>
    <definedName name="BLPH229" localSheetId="1" hidden="1">#REF!</definedName>
    <definedName name="BLPH229" hidden="1">#REF!</definedName>
    <definedName name="BLPH23" localSheetId="1" hidden="1">#REF!</definedName>
    <definedName name="BLPH23" hidden="1">#REF!</definedName>
    <definedName name="BLPH230" localSheetId="1" hidden="1">#REF!</definedName>
    <definedName name="BLPH230" localSheetId="0" hidden="1">#REF!</definedName>
    <definedName name="BLPH230" hidden="1">#REF!</definedName>
    <definedName name="BLPH231" localSheetId="1" hidden="1">#REF!</definedName>
    <definedName name="BLPH231" localSheetId="0" hidden="1">#REF!</definedName>
    <definedName name="BLPH231" hidden="1">#REF!</definedName>
    <definedName name="BLPH232" localSheetId="1" hidden="1">#REF!</definedName>
    <definedName name="BLPH232" localSheetId="0" hidden="1">#REF!</definedName>
    <definedName name="BLPH232" hidden="1">#REF!</definedName>
    <definedName name="BLPH233" localSheetId="1" hidden="1">#REF!</definedName>
    <definedName name="BLPH233" hidden="1">#REF!</definedName>
    <definedName name="BLPH234" localSheetId="1" hidden="1">#REF!</definedName>
    <definedName name="BLPH234" hidden="1">#REF!</definedName>
    <definedName name="BLPH235" localSheetId="1" hidden="1">#REF!</definedName>
    <definedName name="BLPH235" hidden="1">#REF!</definedName>
    <definedName name="BLPH236" localSheetId="1" hidden="1">#REF!</definedName>
    <definedName name="BLPH236" hidden="1">#REF!</definedName>
    <definedName name="BLPH237" localSheetId="1" hidden="1">#REF!</definedName>
    <definedName name="BLPH237" hidden="1">#REF!</definedName>
    <definedName name="BLPH238" localSheetId="1" hidden="1">#REF!</definedName>
    <definedName name="BLPH238" hidden="1">#REF!</definedName>
    <definedName name="BLPH239" localSheetId="1" hidden="1">#REF!</definedName>
    <definedName name="BLPH239" hidden="1">#REF!</definedName>
    <definedName name="BLPH24" localSheetId="1" hidden="1">#REF!</definedName>
    <definedName name="BLPH24" hidden="1">#REF!</definedName>
    <definedName name="BLPH240" localSheetId="1" hidden="1">#REF!</definedName>
    <definedName name="BLPH240" localSheetId="0" hidden="1">#REF!</definedName>
    <definedName name="BLPH240" hidden="1">#REF!</definedName>
    <definedName name="BLPH241" localSheetId="1" hidden="1">#REF!</definedName>
    <definedName name="BLPH241" localSheetId="0" hidden="1">#REF!</definedName>
    <definedName name="BLPH241" hidden="1">#REF!</definedName>
    <definedName name="BLPH242" localSheetId="1" hidden="1">#REF!</definedName>
    <definedName name="BLPH242" localSheetId="0" hidden="1">#REF!</definedName>
    <definedName name="BLPH242" hidden="1">#REF!</definedName>
    <definedName name="BLPH243" localSheetId="1" hidden="1">#REF!</definedName>
    <definedName name="BLPH243" hidden="1">#REF!</definedName>
    <definedName name="BLPH244" localSheetId="1" hidden="1">#REF!</definedName>
    <definedName name="BLPH244" hidden="1">#REF!</definedName>
    <definedName name="BLPH245" localSheetId="1" hidden="1">#REF!</definedName>
    <definedName name="BLPH245" hidden="1">#REF!</definedName>
    <definedName name="BLPH246" localSheetId="1" hidden="1">#REF!</definedName>
    <definedName name="BLPH246" hidden="1">#REF!</definedName>
    <definedName name="BLPH247" localSheetId="1" hidden="1">#REF!</definedName>
    <definedName name="BLPH247" hidden="1">#REF!</definedName>
    <definedName name="BLPH248" localSheetId="1" hidden="1">#REF!</definedName>
    <definedName name="BLPH248" hidden="1">#REF!</definedName>
    <definedName name="BLPH249" localSheetId="1" hidden="1">#REF!</definedName>
    <definedName name="BLPH249" hidden="1">#REF!</definedName>
    <definedName name="BLPH25" localSheetId="1" hidden="1">#REF!</definedName>
    <definedName name="BLPH25" hidden="1">#REF!</definedName>
    <definedName name="BLPH250" localSheetId="1" hidden="1">#REF!</definedName>
    <definedName name="BLPH250" localSheetId="0" hidden="1">#REF!</definedName>
    <definedName name="BLPH250" hidden="1">#REF!</definedName>
    <definedName name="BLPH251" localSheetId="1" hidden="1">#REF!</definedName>
    <definedName name="BLPH251" localSheetId="0" hidden="1">#REF!</definedName>
    <definedName name="BLPH251" hidden="1">#REF!</definedName>
    <definedName name="BLPH252" localSheetId="1" hidden="1">#REF!</definedName>
    <definedName name="BLPH252" localSheetId="0" hidden="1">#REF!</definedName>
    <definedName name="BLPH252" hidden="1">#REF!</definedName>
    <definedName name="BLPH253" localSheetId="1" hidden="1">#REF!</definedName>
    <definedName name="BLPH253" hidden="1">#REF!</definedName>
    <definedName name="BLPH254" localSheetId="1" hidden="1">#REF!</definedName>
    <definedName name="BLPH254" hidden="1">#REF!</definedName>
    <definedName name="BLPH255" localSheetId="1" hidden="1">#REF!</definedName>
    <definedName name="BLPH255" hidden="1">#REF!</definedName>
    <definedName name="BLPH256" localSheetId="1" hidden="1">#REF!</definedName>
    <definedName name="BLPH256" hidden="1">#REF!</definedName>
    <definedName name="BLPH257" localSheetId="1" hidden="1">#REF!</definedName>
    <definedName name="BLPH257" hidden="1">#REF!</definedName>
    <definedName name="BLPH258" localSheetId="1" hidden="1">#REF!</definedName>
    <definedName name="BLPH258" hidden="1">#REF!</definedName>
    <definedName name="BLPH259" localSheetId="1" hidden="1">#REF!</definedName>
    <definedName name="BLPH259" hidden="1">#REF!</definedName>
    <definedName name="BLPH26" localSheetId="1" hidden="1">#REF!</definedName>
    <definedName name="BLPH26" hidden="1">#REF!</definedName>
    <definedName name="BLPH260" localSheetId="1" hidden="1">#REF!</definedName>
    <definedName name="BLPH260" localSheetId="0" hidden="1">#REF!</definedName>
    <definedName name="BLPH260" hidden="1">#REF!</definedName>
    <definedName name="BLPH261" localSheetId="1" hidden="1">#REF!</definedName>
    <definedName name="BLPH261" localSheetId="0" hidden="1">#REF!</definedName>
    <definedName name="BLPH261" hidden="1">#REF!</definedName>
    <definedName name="BLPH262" localSheetId="1" hidden="1">#REF!</definedName>
    <definedName name="BLPH262" localSheetId="0" hidden="1">#REF!</definedName>
    <definedName name="BLPH262" hidden="1">#REF!</definedName>
    <definedName name="BLPH263" localSheetId="1" hidden="1">#REF!</definedName>
    <definedName name="BLPH263" hidden="1">#REF!</definedName>
    <definedName name="BLPH264" localSheetId="1" hidden="1">#REF!</definedName>
    <definedName name="BLPH264" hidden="1">#REF!</definedName>
    <definedName name="BLPH265" localSheetId="1" hidden="1">#REF!</definedName>
    <definedName name="BLPH265" hidden="1">#REF!</definedName>
    <definedName name="BLPH266" localSheetId="1" hidden="1">#REF!</definedName>
    <definedName name="BLPH266" hidden="1">#REF!</definedName>
    <definedName name="BLPH267" localSheetId="1" hidden="1">#REF!</definedName>
    <definedName name="BLPH267" hidden="1">#REF!</definedName>
    <definedName name="BLPH268" localSheetId="1" hidden="1">#REF!</definedName>
    <definedName name="BLPH268" hidden="1">#REF!</definedName>
    <definedName name="BLPH269" localSheetId="1" hidden="1">#REF!</definedName>
    <definedName name="BLPH269" hidden="1">#REF!</definedName>
    <definedName name="BLPH27" localSheetId="1" hidden="1">#REF!</definedName>
    <definedName name="BLPH27" hidden="1">#REF!</definedName>
    <definedName name="BLPH270" localSheetId="1" hidden="1">#REF!</definedName>
    <definedName name="BLPH270" localSheetId="0" hidden="1">#REF!</definedName>
    <definedName name="BLPH270" hidden="1">#REF!</definedName>
    <definedName name="BLPH271" localSheetId="1" hidden="1">#REF!</definedName>
    <definedName name="BLPH271" localSheetId="0" hidden="1">#REF!</definedName>
    <definedName name="BLPH271" hidden="1">#REF!</definedName>
    <definedName name="BLPH272" localSheetId="1" hidden="1">#REF!</definedName>
    <definedName name="BLPH272" localSheetId="0" hidden="1">#REF!</definedName>
    <definedName name="BLPH272" hidden="1">#REF!</definedName>
    <definedName name="BLPH273" localSheetId="1" hidden="1">#REF!</definedName>
    <definedName name="BLPH273" hidden="1">#REF!</definedName>
    <definedName name="BLPH274" localSheetId="1" hidden="1">#REF!</definedName>
    <definedName name="BLPH274" hidden="1">#REF!</definedName>
    <definedName name="BLPH275" localSheetId="1" hidden="1">#REF!</definedName>
    <definedName name="BLPH275" hidden="1">#REF!</definedName>
    <definedName name="BLPH276" localSheetId="1" hidden="1">#REF!</definedName>
    <definedName name="BLPH276" hidden="1">#REF!</definedName>
    <definedName name="BLPH277" localSheetId="1" hidden="1">#REF!</definedName>
    <definedName name="BLPH277" hidden="1">#REF!</definedName>
    <definedName name="BLPH278" localSheetId="1" hidden="1">#REF!</definedName>
    <definedName name="BLPH278" hidden="1">#REF!</definedName>
    <definedName name="BLPH279" localSheetId="1" hidden="1">#REF!</definedName>
    <definedName name="BLPH279" hidden="1">#REF!</definedName>
    <definedName name="BLPH28" localSheetId="1" hidden="1">#REF!</definedName>
    <definedName name="BLPH28" hidden="1">#REF!</definedName>
    <definedName name="BLPH280" localSheetId="1" hidden="1">#REF!</definedName>
    <definedName name="BLPH280" localSheetId="0" hidden="1">#REF!</definedName>
    <definedName name="BLPH280" hidden="1">#REF!</definedName>
    <definedName name="BLPH281" localSheetId="1" hidden="1">#REF!</definedName>
    <definedName name="BLPH281" localSheetId="0" hidden="1">#REF!</definedName>
    <definedName name="BLPH281" hidden="1">#REF!</definedName>
    <definedName name="BLPH282" localSheetId="1" hidden="1">#REF!</definedName>
    <definedName name="BLPH282" localSheetId="0" hidden="1">#REF!</definedName>
    <definedName name="BLPH282" hidden="1">#REF!</definedName>
    <definedName name="BLPH283" localSheetId="1" hidden="1">#REF!</definedName>
    <definedName name="BLPH283" hidden="1">#REF!</definedName>
    <definedName name="BLPH284" localSheetId="1" hidden="1">#REF!</definedName>
    <definedName name="BLPH284" hidden="1">#REF!</definedName>
    <definedName name="BLPH285" localSheetId="1" hidden="1">#REF!</definedName>
    <definedName name="BLPH285" hidden="1">#REF!</definedName>
    <definedName name="BLPH286" localSheetId="1" hidden="1">#REF!</definedName>
    <definedName name="BLPH286" hidden="1">#REF!</definedName>
    <definedName name="BLPH287" localSheetId="1" hidden="1">#REF!</definedName>
    <definedName name="BLPH287" hidden="1">#REF!</definedName>
    <definedName name="BLPH288" localSheetId="1" hidden="1">#REF!</definedName>
    <definedName name="BLPH288" hidden="1">#REF!</definedName>
    <definedName name="BLPH289" localSheetId="1" hidden="1">#REF!</definedName>
    <definedName name="BLPH289" hidden="1">#REF!</definedName>
    <definedName name="BLPH29" localSheetId="1" hidden="1">#REF!</definedName>
    <definedName name="BLPH29" hidden="1">#REF!</definedName>
    <definedName name="BLPH290" localSheetId="1" hidden="1">#REF!</definedName>
    <definedName name="BLPH290" localSheetId="0" hidden="1">#REF!</definedName>
    <definedName name="BLPH290" hidden="1">#REF!</definedName>
    <definedName name="BLPH291" localSheetId="1" hidden="1">#REF!</definedName>
    <definedName name="BLPH291" localSheetId="0" hidden="1">#REF!</definedName>
    <definedName name="BLPH291" hidden="1">#REF!</definedName>
    <definedName name="BLPH292" localSheetId="1" hidden="1">#REF!</definedName>
    <definedName name="BLPH292" localSheetId="0" hidden="1">#REF!</definedName>
    <definedName name="BLPH292" hidden="1">#REF!</definedName>
    <definedName name="BLPH293" localSheetId="1" hidden="1">#REF!</definedName>
    <definedName name="BLPH293" hidden="1">#REF!</definedName>
    <definedName name="BLPH294" localSheetId="1" hidden="1">#REF!</definedName>
    <definedName name="BLPH294" hidden="1">#REF!</definedName>
    <definedName name="BLPH295" localSheetId="1" hidden="1">#REF!</definedName>
    <definedName name="BLPH295" hidden="1">#REF!</definedName>
    <definedName name="BLPH296" localSheetId="1" hidden="1">#REF!</definedName>
    <definedName name="BLPH296" hidden="1">#REF!</definedName>
    <definedName name="BLPH297" localSheetId="1" hidden="1">#REF!</definedName>
    <definedName name="BLPH297" hidden="1">#REF!</definedName>
    <definedName name="BLPH298" localSheetId="1" hidden="1">#REF!</definedName>
    <definedName name="BLPH298" hidden="1">#REF!</definedName>
    <definedName name="BLPH299" localSheetId="1" hidden="1">#REF!</definedName>
    <definedName name="BLPH299" hidden="1">#REF!</definedName>
    <definedName name="BLPH3" localSheetId="1" hidden="1">#REF!</definedName>
    <definedName name="BLPH3" hidden="1">#REF!</definedName>
    <definedName name="BLPH30" localSheetId="1" hidden="1">#REF!</definedName>
    <definedName name="BLPH30" hidden="1">#REF!</definedName>
    <definedName name="BLPH300" localSheetId="1" hidden="1">#REF!</definedName>
    <definedName name="BLPH300" localSheetId="0" hidden="1">#REF!</definedName>
    <definedName name="BLPH300" hidden="1">#REF!</definedName>
    <definedName name="BLPH301" localSheetId="1" hidden="1">#REF!</definedName>
    <definedName name="BLPH301" localSheetId="0" hidden="1">#REF!</definedName>
    <definedName name="BLPH301" hidden="1">#REF!</definedName>
    <definedName name="BLPH302" localSheetId="1" hidden="1">#REF!</definedName>
    <definedName name="BLPH302" localSheetId="0" hidden="1">#REF!</definedName>
    <definedName name="BLPH302" hidden="1">#REF!</definedName>
    <definedName name="BLPH303" localSheetId="1" hidden="1">#REF!</definedName>
    <definedName name="BLPH303" hidden="1">#REF!</definedName>
    <definedName name="BLPH304" localSheetId="1" hidden="1">#REF!</definedName>
    <definedName name="BLPH304" hidden="1">#REF!</definedName>
    <definedName name="BLPH305" localSheetId="1" hidden="1">#REF!</definedName>
    <definedName name="BLPH305" hidden="1">#REF!</definedName>
    <definedName name="BLPH306" localSheetId="1" hidden="1">#REF!</definedName>
    <definedName name="BLPH306" hidden="1">#REF!</definedName>
    <definedName name="BLPH307" localSheetId="1" hidden="1">#REF!</definedName>
    <definedName name="BLPH307" hidden="1">#REF!</definedName>
    <definedName name="BLPH308" localSheetId="1" hidden="1">#REF!</definedName>
    <definedName name="BLPH308" hidden="1">#REF!</definedName>
    <definedName name="BLPH309" localSheetId="1" hidden="1">#REF!</definedName>
    <definedName name="BLPH309" hidden="1">#REF!</definedName>
    <definedName name="BLPH31" localSheetId="1" hidden="1">#REF!</definedName>
    <definedName name="BLPH31" hidden="1">#REF!</definedName>
    <definedName name="BLPH310" localSheetId="1" hidden="1">#REF!</definedName>
    <definedName name="BLPH310" localSheetId="0" hidden="1">#REF!</definedName>
    <definedName name="BLPH310" hidden="1">#REF!</definedName>
    <definedName name="BLPH311" localSheetId="1" hidden="1">#REF!</definedName>
    <definedName name="BLPH311" localSheetId="0" hidden="1">#REF!</definedName>
    <definedName name="BLPH311" hidden="1">#REF!</definedName>
    <definedName name="BLPH312" localSheetId="1" hidden="1">#REF!</definedName>
    <definedName name="BLPH312" localSheetId="0" hidden="1">#REF!</definedName>
    <definedName name="BLPH312" hidden="1">#REF!</definedName>
    <definedName name="BLPH313" localSheetId="1" hidden="1">#REF!</definedName>
    <definedName name="BLPH313" hidden="1">#REF!</definedName>
    <definedName name="BLPH314" localSheetId="1" hidden="1">#REF!</definedName>
    <definedName name="BLPH314" hidden="1">#REF!</definedName>
    <definedName name="BLPH315" localSheetId="1" hidden="1">#REF!</definedName>
    <definedName name="BLPH315" hidden="1">#REF!</definedName>
    <definedName name="BLPH316" localSheetId="1" hidden="1">#REF!</definedName>
    <definedName name="BLPH316" hidden="1">#REF!</definedName>
    <definedName name="BLPH317" localSheetId="1" hidden="1">#REF!</definedName>
    <definedName name="BLPH317" hidden="1">#REF!</definedName>
    <definedName name="BLPH318" localSheetId="1" hidden="1">#REF!</definedName>
    <definedName name="BLPH318" hidden="1">#REF!</definedName>
    <definedName name="BLPH319" localSheetId="1" hidden="1">#REF!</definedName>
    <definedName name="BLPH319" hidden="1">#REF!</definedName>
    <definedName name="BLPH32" localSheetId="1" hidden="1">#REF!</definedName>
    <definedName name="BLPH32" hidden="1">#REF!</definedName>
    <definedName name="BLPH320" localSheetId="1" hidden="1">#REF!</definedName>
    <definedName name="BLPH320" localSheetId="0" hidden="1">#REF!</definedName>
    <definedName name="BLPH320" hidden="1">#REF!</definedName>
    <definedName name="BLPH321" localSheetId="1" hidden="1">#REF!</definedName>
    <definedName name="BLPH321" localSheetId="0" hidden="1">#REF!</definedName>
    <definedName name="BLPH321" hidden="1">#REF!</definedName>
    <definedName name="BLPH322" localSheetId="1" hidden="1">#REF!</definedName>
    <definedName name="BLPH322" localSheetId="0" hidden="1">#REF!</definedName>
    <definedName name="BLPH322" hidden="1">#REF!</definedName>
    <definedName name="BLPH323" localSheetId="1" hidden="1">#REF!</definedName>
    <definedName name="BLPH323" hidden="1">#REF!</definedName>
    <definedName name="BLPH324" localSheetId="1" hidden="1">#REF!</definedName>
    <definedName name="BLPH324" hidden="1">#REF!</definedName>
    <definedName name="BLPH325" localSheetId="1" hidden="1">#REF!</definedName>
    <definedName name="BLPH325" hidden="1">#REF!</definedName>
    <definedName name="BLPH326" localSheetId="1" hidden="1">#REF!</definedName>
    <definedName name="BLPH326" hidden="1">#REF!</definedName>
    <definedName name="BLPH327" localSheetId="1" hidden="1">#REF!</definedName>
    <definedName name="BLPH327" hidden="1">#REF!</definedName>
    <definedName name="BLPH328" localSheetId="1" hidden="1">#REF!</definedName>
    <definedName name="BLPH328" hidden="1">#REF!</definedName>
    <definedName name="BLPH329" localSheetId="1" hidden="1">#REF!</definedName>
    <definedName name="BLPH329" hidden="1">#REF!</definedName>
    <definedName name="BLPH33" localSheetId="1" hidden="1">#REF!</definedName>
    <definedName name="BLPH33" hidden="1">#REF!</definedName>
    <definedName name="BLPH330" localSheetId="1" hidden="1">#REF!</definedName>
    <definedName name="BLPH330" localSheetId="0" hidden="1">#REF!</definedName>
    <definedName name="BLPH330" hidden="1">#REF!</definedName>
    <definedName name="BLPH331" localSheetId="1" hidden="1">#REF!</definedName>
    <definedName name="BLPH331" localSheetId="0" hidden="1">#REF!</definedName>
    <definedName name="BLPH331" hidden="1">#REF!</definedName>
    <definedName name="BLPH332" localSheetId="1" hidden="1">#REF!</definedName>
    <definedName name="BLPH332" localSheetId="0" hidden="1">#REF!</definedName>
    <definedName name="BLPH332" hidden="1">#REF!</definedName>
    <definedName name="BLPH333" localSheetId="1" hidden="1">#REF!</definedName>
    <definedName name="BLPH333" hidden="1">#REF!</definedName>
    <definedName name="BLPH334" localSheetId="1" hidden="1">#REF!</definedName>
    <definedName name="BLPH334" hidden="1">#REF!</definedName>
    <definedName name="BLPH335" localSheetId="1" hidden="1">#REF!</definedName>
    <definedName name="BLPH335" hidden="1">#REF!</definedName>
    <definedName name="BLPH336" localSheetId="1" hidden="1">#REF!</definedName>
    <definedName name="BLPH336" hidden="1">#REF!</definedName>
    <definedName name="BLPH337" localSheetId="1" hidden="1">#REF!</definedName>
    <definedName name="BLPH337" hidden="1">#REF!</definedName>
    <definedName name="BLPH338" localSheetId="1" hidden="1">#REF!</definedName>
    <definedName name="BLPH338" hidden="1">#REF!</definedName>
    <definedName name="BLPH339" localSheetId="1" hidden="1">#REF!</definedName>
    <definedName name="BLPH339" hidden="1">#REF!</definedName>
    <definedName name="BLPH34" localSheetId="1" hidden="1">#REF!</definedName>
    <definedName name="BLPH34" hidden="1">#REF!</definedName>
    <definedName name="BLPH340" localSheetId="1" hidden="1">#REF!</definedName>
    <definedName name="BLPH340" localSheetId="0" hidden="1">#REF!</definedName>
    <definedName name="BLPH340" hidden="1">#REF!</definedName>
    <definedName name="BLPH341" localSheetId="1" hidden="1">#REF!</definedName>
    <definedName name="BLPH341" localSheetId="0" hidden="1">#REF!</definedName>
    <definedName name="BLPH341" hidden="1">#REF!</definedName>
    <definedName name="BLPH342" localSheetId="1" hidden="1">#REF!</definedName>
    <definedName name="BLPH342" localSheetId="0" hidden="1">#REF!</definedName>
    <definedName name="BLPH342" hidden="1">#REF!</definedName>
    <definedName name="BLPH343" localSheetId="1" hidden="1">#REF!</definedName>
    <definedName name="BLPH343" hidden="1">#REF!</definedName>
    <definedName name="BLPH344" localSheetId="1" hidden="1">#REF!</definedName>
    <definedName name="BLPH344" hidden="1">#REF!</definedName>
    <definedName name="BLPH345" localSheetId="1" hidden="1">#REF!</definedName>
    <definedName name="BLPH345" hidden="1">#REF!</definedName>
    <definedName name="BLPH346" localSheetId="1" hidden="1">#REF!</definedName>
    <definedName name="BLPH346" hidden="1">#REF!</definedName>
    <definedName name="BLPH347" localSheetId="1" hidden="1">#REF!</definedName>
    <definedName name="BLPH347" hidden="1">#REF!</definedName>
    <definedName name="BLPH348" localSheetId="1" hidden="1">#REF!</definedName>
    <definedName name="BLPH348" hidden="1">#REF!</definedName>
    <definedName name="BLPH349" localSheetId="1" hidden="1">#REF!</definedName>
    <definedName name="BLPH349" hidden="1">#REF!</definedName>
    <definedName name="BLPH35" localSheetId="1" hidden="1">#REF!</definedName>
    <definedName name="BLPH35" hidden="1">#REF!</definedName>
    <definedName name="BLPH350" localSheetId="1" hidden="1">#REF!</definedName>
    <definedName name="BLPH350" localSheetId="0" hidden="1">#REF!</definedName>
    <definedName name="BLPH350" hidden="1">#REF!</definedName>
    <definedName name="BLPH351" localSheetId="1" hidden="1">#REF!</definedName>
    <definedName name="BLPH351" localSheetId="0" hidden="1">#REF!</definedName>
    <definedName name="BLPH351" hidden="1">#REF!</definedName>
    <definedName name="BLPH352" localSheetId="1" hidden="1">#REF!</definedName>
    <definedName name="BLPH352" localSheetId="0" hidden="1">#REF!</definedName>
    <definedName name="BLPH352" hidden="1">#REF!</definedName>
    <definedName name="BLPH353" localSheetId="1" hidden="1">#REF!</definedName>
    <definedName name="BLPH353" hidden="1">#REF!</definedName>
    <definedName name="BLPH354" localSheetId="1" hidden="1">#REF!</definedName>
    <definedName name="BLPH354" hidden="1">#REF!</definedName>
    <definedName name="BLPH355" localSheetId="1" hidden="1">#REF!</definedName>
    <definedName name="BLPH355" hidden="1">#REF!</definedName>
    <definedName name="BLPH356" localSheetId="1" hidden="1">#REF!</definedName>
    <definedName name="BLPH356" hidden="1">#REF!</definedName>
    <definedName name="BLPH357" localSheetId="1" hidden="1">#REF!</definedName>
    <definedName name="BLPH357" hidden="1">#REF!</definedName>
    <definedName name="BLPH358" localSheetId="1" hidden="1">#REF!</definedName>
    <definedName name="BLPH358" hidden="1">#REF!</definedName>
    <definedName name="BLPH359" localSheetId="1" hidden="1">#REF!</definedName>
    <definedName name="BLPH359" hidden="1">#REF!</definedName>
    <definedName name="BLPH36" localSheetId="1" hidden="1">#REF!</definedName>
    <definedName name="BLPH36" hidden="1">#REF!</definedName>
    <definedName name="BLPH37" localSheetId="1" hidden="1">#REF!</definedName>
    <definedName name="BLPH37" hidden="1">#REF!</definedName>
    <definedName name="BLPH38" localSheetId="1" hidden="1">#REF!</definedName>
    <definedName name="BLPH38" hidden="1">#REF!</definedName>
    <definedName name="BLPH39" localSheetId="1" hidden="1">#REF!</definedName>
    <definedName name="BLPH39" hidden="1">#REF!</definedName>
    <definedName name="BLPH4" localSheetId="1" hidden="1">#REF!</definedName>
    <definedName name="BLPH4" hidden="1">#REF!</definedName>
    <definedName name="BLPH40" localSheetId="1" hidden="1">#REF!</definedName>
    <definedName name="BLPH40" hidden="1">#REF!</definedName>
    <definedName name="BLPH41" localSheetId="1" hidden="1">#REF!</definedName>
    <definedName name="BLPH41" hidden="1">#REF!</definedName>
    <definedName name="BLPH42" localSheetId="1" hidden="1">#REF!</definedName>
    <definedName name="BLPH42" hidden="1">#REF!</definedName>
    <definedName name="BLPH43" localSheetId="1" hidden="1">#REF!</definedName>
    <definedName name="BLPH43" hidden="1">#REF!</definedName>
    <definedName name="BLPH44" localSheetId="1" hidden="1">#REF!</definedName>
    <definedName name="BLPH44" hidden="1">#REF!</definedName>
    <definedName name="BLPH45" localSheetId="1" hidden="1">#REF!</definedName>
    <definedName name="BLPH45" hidden="1">#REF!</definedName>
    <definedName name="BLPH46" localSheetId="1" hidden="1">#REF!</definedName>
    <definedName name="BLPH46" hidden="1">#REF!</definedName>
    <definedName name="BLPH47" localSheetId="1" hidden="1">#REF!</definedName>
    <definedName name="BLPH47" hidden="1">#REF!</definedName>
    <definedName name="BLPH48" localSheetId="1" hidden="1">#REF!</definedName>
    <definedName name="BLPH48" hidden="1">#REF!</definedName>
    <definedName name="BLPH49" localSheetId="1" hidden="1">#REF!</definedName>
    <definedName name="BLPH49" hidden="1">#REF!</definedName>
    <definedName name="BLPH5" localSheetId="1" hidden="1">#REF!</definedName>
    <definedName name="BLPH5" hidden="1">#REF!</definedName>
    <definedName name="BLPH50" localSheetId="1" hidden="1">#REF!</definedName>
    <definedName name="BLPH50" localSheetId="0" hidden="1">#REF!</definedName>
    <definedName name="BLPH50" hidden="1">#REF!</definedName>
    <definedName name="BLPH51" localSheetId="1" hidden="1">#REF!</definedName>
    <definedName name="BLPH51" localSheetId="0" hidden="1">#REF!</definedName>
    <definedName name="BLPH51" hidden="1">#REF!</definedName>
    <definedName name="BLPH52" localSheetId="1" hidden="1">#REF!</definedName>
    <definedName name="BLPH52" localSheetId="0" hidden="1">#REF!</definedName>
    <definedName name="BLPH52" hidden="1">#REF!</definedName>
    <definedName name="BLPH53" localSheetId="1" hidden="1">#REF!</definedName>
    <definedName name="BLPH53" hidden="1">#REF!</definedName>
    <definedName name="BLPH54" localSheetId="1" hidden="1">#REF!</definedName>
    <definedName name="BLPH54" hidden="1">#REF!</definedName>
    <definedName name="BLPH55" localSheetId="1" hidden="1">#REF!</definedName>
    <definedName name="BLPH55" hidden="1">#REF!</definedName>
    <definedName name="BLPH56" localSheetId="1" hidden="1">#REF!</definedName>
    <definedName name="BLPH56" hidden="1">#REF!</definedName>
    <definedName name="BLPH57" localSheetId="1" hidden="1">#REF!</definedName>
    <definedName name="BLPH57" hidden="1">#REF!</definedName>
    <definedName name="BLPH58" localSheetId="1" hidden="1">#REF!</definedName>
    <definedName name="BLPH58" hidden="1">#REF!</definedName>
    <definedName name="BLPH59" localSheetId="1" hidden="1">#REF!</definedName>
    <definedName name="BLPH59" hidden="1">#REF!</definedName>
    <definedName name="BLPH6" localSheetId="1" hidden="1">#REF!</definedName>
    <definedName name="BLPH6" hidden="1">#REF!</definedName>
    <definedName name="BLPH60" localSheetId="1" hidden="1">#REF!</definedName>
    <definedName name="BLPH60" hidden="1">#REF!</definedName>
    <definedName name="BLPH61" localSheetId="1" hidden="1">#REF!</definedName>
    <definedName name="BLPH61" hidden="1">#REF!</definedName>
    <definedName name="BLPH62" localSheetId="1" hidden="1">#REF!</definedName>
    <definedName name="BLPH62" hidden="1">#REF!</definedName>
    <definedName name="BLPH63" localSheetId="1" hidden="1">#REF!</definedName>
    <definedName name="BLPH63" hidden="1">#REF!</definedName>
    <definedName name="BLPH64" localSheetId="1" hidden="1">#REF!</definedName>
    <definedName name="BLPH64" hidden="1">#REF!</definedName>
    <definedName name="BLPH65" localSheetId="1" hidden="1">#REF!</definedName>
    <definedName name="BLPH65" hidden="1">#REF!</definedName>
    <definedName name="BLPH66" localSheetId="1" hidden="1">#REF!</definedName>
    <definedName name="BLPH66" hidden="1">#REF!</definedName>
    <definedName name="BLPH67" localSheetId="1" hidden="1">#REF!</definedName>
    <definedName name="BLPH67" hidden="1">#REF!</definedName>
    <definedName name="BLPH68" localSheetId="1" hidden="1">#REF!</definedName>
    <definedName name="BLPH68" hidden="1">#REF!</definedName>
    <definedName name="BLPH69" localSheetId="1" hidden="1">#REF!</definedName>
    <definedName name="BLPH69" hidden="1">#REF!</definedName>
    <definedName name="BLPH7" localSheetId="1" hidden="1">#REF!</definedName>
    <definedName name="BLPH7" hidden="1">#REF!</definedName>
    <definedName name="BLPH70" localSheetId="1" hidden="1">#REF!</definedName>
    <definedName name="BLPH70" hidden="1">#REF!</definedName>
    <definedName name="BLPH71" localSheetId="1" hidden="1">#REF!</definedName>
    <definedName name="BLPH71" hidden="1">#REF!</definedName>
    <definedName name="BLPH72" localSheetId="1" hidden="1">#REF!</definedName>
    <definedName name="BLPH72" hidden="1">#REF!</definedName>
    <definedName name="BLPH73" localSheetId="1" hidden="1">#REF!</definedName>
    <definedName name="BLPH73" hidden="1">#REF!</definedName>
    <definedName name="BLPH74" localSheetId="1" hidden="1">#REF!</definedName>
    <definedName name="BLPH74" hidden="1">#REF!</definedName>
    <definedName name="BLPH75" localSheetId="1" hidden="1">#REF!</definedName>
    <definedName name="BLPH75" hidden="1">#REF!</definedName>
    <definedName name="BLPH76" localSheetId="1" hidden="1">#REF!</definedName>
    <definedName name="BLPH76" hidden="1">#REF!</definedName>
    <definedName name="BLPH77" localSheetId="1" hidden="1">#REF!</definedName>
    <definedName name="BLPH77" hidden="1">#REF!</definedName>
    <definedName name="BLPH78" localSheetId="1" hidden="1">#REF!</definedName>
    <definedName name="BLPH78" hidden="1">#REF!</definedName>
    <definedName name="BLPH79" localSheetId="1" hidden="1">#REF!</definedName>
    <definedName name="BLPH79" hidden="1">#REF!</definedName>
    <definedName name="BLPH8" localSheetId="1" hidden="1">#REF!</definedName>
    <definedName name="BLPH8" hidden="1">#REF!</definedName>
    <definedName name="BLPH80" localSheetId="1" hidden="1">#REF!</definedName>
    <definedName name="BLPH80" hidden="1">#REF!</definedName>
    <definedName name="BLPH81" localSheetId="1" hidden="1">#REF!</definedName>
    <definedName name="BLPH81" hidden="1">#REF!</definedName>
    <definedName name="BLPH82" localSheetId="1" hidden="1">#REF!</definedName>
    <definedName name="BLPH82" hidden="1">#REF!</definedName>
    <definedName name="BLPH83" localSheetId="1" hidden="1">#REF!</definedName>
    <definedName name="BLPH83" hidden="1">#REF!</definedName>
    <definedName name="BLPH84" localSheetId="1" hidden="1">#REF!</definedName>
    <definedName name="BLPH84" hidden="1">#REF!</definedName>
    <definedName name="BLPH85" localSheetId="1" hidden="1">#REF!</definedName>
    <definedName name="BLPH85" hidden="1">#REF!</definedName>
    <definedName name="BLPH86" localSheetId="1" hidden="1">#REF!</definedName>
    <definedName name="BLPH86" hidden="1">#REF!</definedName>
    <definedName name="BLPH87" localSheetId="1" hidden="1">#REF!</definedName>
    <definedName name="BLPH87" hidden="1">#REF!</definedName>
    <definedName name="BLPH88" localSheetId="1" hidden="1">#REF!</definedName>
    <definedName name="BLPH88" hidden="1">#REF!</definedName>
    <definedName name="BLPH89" localSheetId="1" hidden="1">#REF!</definedName>
    <definedName name="BLPH89" hidden="1">#REF!</definedName>
    <definedName name="BLPH9" localSheetId="1" hidden="1">#REF!</definedName>
    <definedName name="BLPH9" hidden="1">#REF!</definedName>
    <definedName name="BLPH90" localSheetId="1" hidden="1">#REF!</definedName>
    <definedName name="BLPH90" hidden="1">#REF!</definedName>
    <definedName name="BLPH91" localSheetId="1" hidden="1">#REF!</definedName>
    <definedName name="BLPH91" hidden="1">#REF!</definedName>
    <definedName name="BLPH92" localSheetId="1" hidden="1">#REF!</definedName>
    <definedName name="BLPH92" hidden="1">#REF!</definedName>
    <definedName name="BLPH93" localSheetId="1" hidden="1">#REF!</definedName>
    <definedName name="BLPH93" hidden="1">#REF!</definedName>
    <definedName name="BLPH94" localSheetId="1" hidden="1">#REF!</definedName>
    <definedName name="BLPH94" hidden="1">#REF!</definedName>
    <definedName name="BLPH95" localSheetId="1" hidden="1">#REF!</definedName>
    <definedName name="BLPH95" hidden="1">#REF!</definedName>
    <definedName name="BLPH96" localSheetId="1" hidden="1">#REF!</definedName>
    <definedName name="BLPH96" hidden="1">#REF!</definedName>
    <definedName name="BLPH97" localSheetId="1" hidden="1">#REF!</definedName>
    <definedName name="BLPH97" hidden="1">#REF!</definedName>
    <definedName name="BLPH98" localSheetId="1" hidden="1">#REF!</definedName>
    <definedName name="BLPH98" hidden="1">#REF!</definedName>
    <definedName name="BLPH99" localSheetId="1" hidden="1">#REF!</definedName>
    <definedName name="BLPH99" hidden="1">#REF!</definedName>
    <definedName name="Cwvu.CapersView." localSheetId="1" hidden="1">#REF!</definedName>
    <definedName name="Cwvu.CapersView." hidden="1">#REF!</definedName>
    <definedName name="Cwvu.Japan_Capers_Ed_Pub." localSheetId="1" hidden="1">#REF!</definedName>
    <definedName name="Cwvu.Japan_Capers_Ed_Pub." hidden="1">#REF!</definedName>
    <definedName name="DecimalPlaces">0.01</definedName>
    <definedName name="f" localSheetId="1" hidden="1">{"'PRODUCTIONCOST SHEET'!$B$3:$G$48"}</definedName>
    <definedName name="f" localSheetId="0" hidden="1">{"'PRODUCTIONCOST SHEET'!$B$3:$G$48"}</definedName>
    <definedName name="f" hidden="1">{"'PRODUCTIONCOST SHEET'!$B$3:$G$48"}</definedName>
    <definedName name="ff" localSheetId="1" hidden="1">{#N/A,#N/A,FALSE,"PRJCTED MNTHLY QTY's"}</definedName>
    <definedName name="ff" localSheetId="0" hidden="1">{#N/A,#N/A,FALSE,"PRJCTED MNTHLY QTY's"}</definedName>
    <definedName name="ff" hidden="1">{#N/A,#N/A,FALSE,"PRJCTED MNTHLY QTY's"}</definedName>
    <definedName name="fffff" localSheetId="1" hidden="1">{#N/A,#N/A,FALSE,"PRJCTED QTRLY QTY's"}</definedName>
    <definedName name="fffff" localSheetId="0" hidden="1">{#N/A,#N/A,FALSE,"PRJCTED QTRLY QTY's"}</definedName>
    <definedName name="fffff" hidden="1">{#N/A,#N/A,FALSE,"PRJCTED QTRLY QTY's"}</definedName>
    <definedName name="gjk" localSheetId="1" hidden="1">{#N/A,#N/A,FALSE,"DI 2 YEAR MASTER SCHEDULE"}</definedName>
    <definedName name="gjk" localSheetId="0" hidden="1">{#N/A,#N/A,FALSE,"DI 2 YEAR MASTER SCHEDULE"}</definedName>
    <definedName name="gjk" hidden="1">{#N/A,#N/A,FALSE,"DI 2 YEAR MASTER SCHEDULE"}</definedName>
    <definedName name="gwge" localSheetId="1" hidden="1">#REF!</definedName>
    <definedName name="gwge" hidden="1">#REF!</definedName>
    <definedName name="hh" localSheetId="1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hh" localSheetId="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hh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HTML_CodePage" hidden="1">1252</definedName>
    <definedName name="HTML_Control" localSheetId="1" hidden="1">{"'PRODUCTIONCOST SHEET'!$B$3:$G$48"}</definedName>
    <definedName name="HTML_Control" localSheetId="0" hidden="1">{"'PRODUCTIONCOST SHEET'!$B$3:$G$48"}</definedName>
    <definedName name="HTML_Control" hidden="1">{"'PRODUCTIONCOST SHEET'!$B$3:$G$48"}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ID" localSheetId="1" hidden="1">"8ff25d85-2377-44ba-9896-91483a5a76f1"</definedName>
    <definedName name="ID" localSheetId="0" hidden="1">"c1100581-4475-4668-983f-f631fad4be50"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"06/22/2018 13:52:39"</definedName>
    <definedName name="IQ_QTD" hidden="1">750000</definedName>
    <definedName name="IQ_TODAY" hidden="1">0</definedName>
    <definedName name="IQ_YTDMONTH" hidden="1">130000</definedName>
    <definedName name="l" localSheetId="1" hidden="1">{#N/A,#N/A,FALSE,"DI 2 YEAR MASTER SCHEDULE"}</definedName>
    <definedName name="l" localSheetId="0" hidden="1">{#N/A,#N/A,FALSE,"DI 2 YEAR MASTER SCHEDULE"}</definedName>
    <definedName name="l" hidden="1">{#N/A,#N/A,FALSE,"DI 2 YEAR MASTER SCHEDULE"}</definedName>
    <definedName name="ListOffset" hidden="1">1</definedName>
    <definedName name="lkl" localSheetId="1" hidden="1">{#N/A,#N/A,FALSE,"DI 2 YEAR MASTER SCHEDULE"}</definedName>
    <definedName name="lkl" localSheetId="0" hidden="1">{#N/A,#N/A,FALSE,"DI 2 YEAR MASTER SCHEDULE"}</definedName>
    <definedName name="lkl" hidden="1">{#N/A,#N/A,FALSE,"DI 2 YEAR MASTER SCHEDULE"}</definedName>
    <definedName name="mm" localSheetId="1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mm" localSheetId="0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mm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mmmm" localSheetId="1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mmmm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mmmm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nn" localSheetId="1" hidden="1">{#N/A,#N/A,FALSE,"PRJCTED QTRLY $'s"}</definedName>
    <definedName name="nn" localSheetId="0" hidden="1">{#N/A,#N/A,FALSE,"PRJCTED QTRLY $'s"}</definedName>
    <definedName name="nn" hidden="1">{#N/A,#N/A,FALSE,"PRJCTED QTRLY $'s"}</definedName>
    <definedName name="Pal_Workbook_GUID" hidden="1">"LJ9YVKRJVQ1A1KNUG7XIT5A9"</definedName>
    <definedName name="qs" localSheetId="1" hidden="1">{#N/A,#N/A,FALSE,"PRJCTED MNTHLY QTY's"}</definedName>
    <definedName name="qs" localSheetId="0" hidden="1">{#N/A,#N/A,FALSE,"PRJCTED MNTHLY QTY's"}</definedName>
    <definedName name="qs" hidden="1">{#N/A,#N/A,FALSE,"PRJCTED MNTHLY QTY's"}</definedName>
    <definedName name="ReOpenerOutputs" localSheetId="1">#REF!</definedName>
    <definedName name="ReOpenerOutputs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"$K$45"</definedName>
    <definedName name="RiskSelectedNameCell1" hidden="1">"$H$45"</definedName>
    <definedName name="RiskSelectedNameCell2" hidden="1">"$D$19"</definedName>
    <definedName name="RiskShowRiskWindowAtEndOfSimulation">TRUE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wvu.CapersView." localSheetId="1" hidden="1">#REF!</definedName>
    <definedName name="Rwvu.CapersView." hidden="1">#REF!</definedName>
    <definedName name="Rwvu.Japan_Capers_Ed_Pub." localSheetId="1" hidden="1">#REF!</definedName>
    <definedName name="Rwvu.Japan_Capers_Ed_Pub." hidden="1">#REF!</definedName>
    <definedName name="Rwvu.KJP_CC." localSheetId="1" hidden="1">#REF!</definedName>
    <definedName name="Rwvu.KJP_CC." hidden="1">#REF!</definedName>
    <definedName name="SAPBEXhrIndnt" hidden="1">"Wide"</definedName>
    <definedName name="SAPBEXrevision" hidden="1">1</definedName>
    <definedName name="SAPBEXsysID" hidden="1">"BWP"</definedName>
    <definedName name="SAPBEXwbID" hidden="1">"3M0Y5JZ0K259IJHR15SO2N9QE"</definedName>
    <definedName name="SAPsysID" hidden="1">"708C5W7SBKP804JT78WJ0JNKI"</definedName>
    <definedName name="SAPwbID" hidden="1">"ARS"</definedName>
    <definedName name="Swvu.CapersView." localSheetId="1" hidden="1">#REF!</definedName>
    <definedName name="Swvu.CapersView." hidden="1">#REF!</definedName>
    <definedName name="Swvu.Japan_Capers_Ed_Pub." localSheetId="1" hidden="1">#REF!</definedName>
    <definedName name="Swvu.Japan_Capers_Ed_Pub." localSheetId="0" hidden="1">#REF!</definedName>
    <definedName name="Swvu.Japan_Capers_Ed_Pub." hidden="1">#REF!</definedName>
    <definedName name="Swvu.KJP_CC." localSheetId="1" hidden="1">#REF!</definedName>
    <definedName name="Swvu.KJP_CC." localSheetId="0" hidden="1">#REF!</definedName>
    <definedName name="Swvu.KJP_CC." hidden="1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u" localSheetId="1" hidden="1">{#VALUE!,#N/A,FALSE,0}</definedName>
    <definedName name="u" localSheetId="0" hidden="1">{#VALUE!,#N/A,FALSE,0}</definedName>
    <definedName name="u" hidden="1">{#VALUE!,#N/A,FALSE,0}</definedName>
    <definedName name="UAG" localSheetId="1" hidden="1">{#N/A,#N/A,FALSE,"DI 2 YEAR MASTER SCHEDULE"}</definedName>
    <definedName name="UAG" localSheetId="0" hidden="1">{#N/A,#N/A,FALSE,"DI 2 YEAR MASTER SCHEDULE"}</definedName>
    <definedName name="UAG" hidden="1">{#N/A,#N/A,FALSE,"DI 2 YEAR MASTER SCHEDULE"}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" localSheetId="1" hidden="1">{"Japan_Capers_Ed_Pub",#N/A,FALSE,"DI 2 YEAR MASTER SCHEDULE"}</definedName>
    <definedName name="v" localSheetId="0" hidden="1">{"Japan_Capers_Ed_Pub",#N/A,FALSE,"DI 2 YEAR MASTER SCHEDULE"}</definedName>
    <definedName name="v" hidden="1">{"Japan_Capers_Ed_Pub",#N/A,FALSE,"DI 2 YEAR MASTER SCHEDULE"}</definedName>
    <definedName name="wrn.CapersPlotter." localSheetId="1" hidden="1">{#N/A,#N/A,FALSE,"DI 2 YEAR MASTER SCHEDULE"}</definedName>
    <definedName name="wrn.CapersPlotter." localSheetId="0" hidden="1">{#N/A,#N/A,FALSE,"DI 2 YEAR MASTER SCHEDULE"}</definedName>
    <definedName name="wrn.CapersPlotter." hidden="1">{#N/A,#N/A,FALSE,"DI 2 YEAR MASTER SCHEDULE"}</definedName>
    <definedName name="wrn.Edutainment._.Priority._.List." localSheetId="1" hidden="1">{#N/A,#N/A,FALSE,"DI 2 YEAR MASTER SCHEDULE"}</definedName>
    <definedName name="wrn.Edutainment._.Priority._.List." localSheetId="0" hidden="1">{#N/A,#N/A,FALSE,"DI 2 YEAR MASTER SCHEDULE"}</definedName>
    <definedName name="wrn.Edutainment._.Priority._.List." hidden="1">{#N/A,#N/A,FALSE,"DI 2 YEAR MASTER SCHEDULE"}</definedName>
    <definedName name="wrn.Japan_Capers_Ed._.Pub." localSheetId="1" hidden="1">{"Japan_Capers_Ed_Pub",#N/A,FALSE,"DI 2 YEAR MASTER SCHEDULE"}</definedName>
    <definedName name="wrn.Japan_Capers_Ed._.Pub." localSheetId="0" hidden="1">{"Japan_Capers_Ed_Pub",#N/A,FALSE,"DI 2 YEAR MASTER SCHEDULE"}</definedName>
    <definedName name="wrn.Japan_Capers_Ed._.Pub." hidden="1">{"Japan_Capers_Ed_Pub",#N/A,FALSE,"DI 2 YEAR MASTER SCHEDULE"}</definedName>
    <definedName name="wrn.Priority._.list." localSheetId="1" hidden="1">{#N/A,#N/A,FALSE,"DI 2 YEAR MASTER SCHEDULE"}</definedName>
    <definedName name="wrn.Priority._.list." localSheetId="0" hidden="1">{#N/A,#N/A,FALSE,"DI 2 YEAR MASTER SCHEDULE"}</definedName>
    <definedName name="wrn.Priority._.list." hidden="1">{#N/A,#N/A,FALSE,"DI 2 YEAR MASTER SCHEDULE"}</definedName>
    <definedName name="wrn.Prjcted._.Mnthly._.Qtys." localSheetId="1" hidden="1">{#N/A,#N/A,FALSE,"PRJCTED MNTHLY QTY's"}</definedName>
    <definedName name="wrn.Prjcted._.Mnthly._.Qtys." localSheetId="0" hidden="1">{#N/A,#N/A,FALSE,"PRJCTED MNTHLY QTY's"}</definedName>
    <definedName name="wrn.Prjcted._.Mnthly._.Qtys." hidden="1">{#N/A,#N/A,FALSE,"PRJCTED MNTHLY QTY's"}</definedName>
    <definedName name="wrn.Prjcted._.Qtrly._.Dollars." localSheetId="1" hidden="1">{#N/A,#N/A,FALSE,"PRJCTED QTRLY $'s"}</definedName>
    <definedName name="wrn.Prjcted._.Qtrly._.Dollars." localSheetId="0" hidden="1">{#N/A,#N/A,FALSE,"PRJCTED QTRLY $'s"}</definedName>
    <definedName name="wrn.Prjcted._.Qtrly._.Dollars." hidden="1">{#N/A,#N/A,FALSE,"PRJCTED QTRLY $'s"}</definedName>
    <definedName name="wrn.Prjcted._.Qtrly._.Qtys." localSheetId="1" hidden="1">{#N/A,#N/A,FALSE,"PRJCTED QTRLY QTY's"}</definedName>
    <definedName name="wrn.Prjcted._.Qtrly._.Qtys." localSheetId="0" hidden="1">{#N/A,#N/A,FALSE,"PRJCTED QTRLY QTY's"}</definedName>
    <definedName name="wrn.Prjcted._.Qtrly._.Qtys." hidden="1">{#N/A,#N/A,FALSE,"PRJCTED QTRLY QTY's"}</definedName>
    <definedName name="wvu.CapersView." localSheetId="1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0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Japan_Capers_Ed_Pub." localSheetId="1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localSheetId="1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x" localSheetId="1" hidden="1">{#N/A,#N/A,FALSE,"DI 2 YEAR MASTER SCHEDULE"}</definedName>
    <definedName name="x" localSheetId="0" hidden="1">{#N/A,#N/A,FALSE,"DI 2 YEAR MASTER SCHEDULE"}</definedName>
    <definedName name="x" hidden="1">{#N/A,#N/A,FALSE,"DI 2 YEAR MASTER SCHEDULE"}</definedName>
    <definedName name="y" localSheetId="1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y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y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z" localSheetId="1" hidden="1">{#N/A,#N/A,FALSE,"DI 2 YEAR MASTER SCHEDULE"}</definedName>
    <definedName name="z" localSheetId="0" hidden="1">{#N/A,#N/A,FALSE,"DI 2 YEAR MASTER SCHEDULE"}</definedName>
    <definedName name="z" hidden="1">{#N/A,#N/A,FALSE,"DI 2 YEAR MASTER SCHEDULE"}</definedName>
    <definedName name="Z_9A428CE1_B4D9_11D0_A8AA_0000C071AEE7_.wvu.Cols" localSheetId="1" hidden="1">#REF!,#REF!</definedName>
    <definedName name="Z_9A428CE1_B4D9_11D0_A8AA_0000C071AEE7_.wvu.Cols" hidden="1">#REF!,#REF!</definedName>
    <definedName name="Z_9A428CE1_B4D9_11D0_A8AA_0000C071AEE7_.wvu.PrintArea" localSheetId="1" hidden="1">#REF!</definedName>
    <definedName name="Z_9A428CE1_B4D9_11D0_A8AA_0000C071AEE7_.wvu.PrintArea" localSheetId="0" hidden="1">#REF!</definedName>
    <definedName name="Z_9A428CE1_B4D9_11D0_A8AA_0000C071AEE7_.wvu.PrintArea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7" i="2" l="1"/>
  <c r="Z97" i="2" s="1"/>
  <c r="AA97" i="2" s="1"/>
  <c r="AB97" i="2" s="1"/>
  <c r="X97" i="2" s="1"/>
  <c r="T97" i="2"/>
  <c r="V96" i="2"/>
  <c r="Z96" i="2" s="1"/>
  <c r="AA96" i="2" s="1"/>
  <c r="AB96" i="2" s="1"/>
  <c r="W96" i="2" s="1"/>
  <c r="T96" i="2"/>
  <c r="V95" i="2"/>
  <c r="Z95" i="2" s="1"/>
  <c r="AA95" i="2" s="1"/>
  <c r="AB95" i="2" s="1"/>
  <c r="T95" i="2"/>
  <c r="Z94" i="2"/>
  <c r="AA94" i="2" s="1"/>
  <c r="AB94" i="2" s="1"/>
  <c r="X94" i="2" s="1"/>
  <c r="V94" i="2"/>
  <c r="T94" i="2"/>
  <c r="Z93" i="2"/>
  <c r="AA93" i="2" s="1"/>
  <c r="AB93" i="2" s="1"/>
  <c r="V93" i="2"/>
  <c r="T93" i="2"/>
  <c r="V92" i="2"/>
  <c r="Z92" i="2" s="1"/>
  <c r="AA92" i="2" s="1"/>
  <c r="AB92" i="2" s="1"/>
  <c r="T92" i="2"/>
  <c r="V91" i="2"/>
  <c r="T91" i="2"/>
  <c r="V90" i="2"/>
  <c r="Z90" i="2" s="1"/>
  <c r="AA90" i="2" s="1"/>
  <c r="AB90" i="2" s="1"/>
  <c r="T90" i="2"/>
  <c r="V89" i="2"/>
  <c r="Z89" i="2" s="1"/>
  <c r="AA89" i="2" s="1"/>
  <c r="AB89" i="2" s="1"/>
  <c r="X89" i="2" s="1"/>
  <c r="T89" i="2"/>
  <c r="V83" i="2"/>
  <c r="Z83" i="2" s="1"/>
  <c r="AA83" i="2" s="1"/>
  <c r="AB83" i="2" s="1"/>
  <c r="W83" i="2" s="1"/>
  <c r="T83" i="2"/>
  <c r="V82" i="2"/>
  <c r="Z82" i="2" s="1"/>
  <c r="AA82" i="2" s="1"/>
  <c r="AB82" i="2" s="1"/>
  <c r="T82" i="2"/>
  <c r="Z81" i="2"/>
  <c r="AA81" i="2" s="1"/>
  <c r="AB81" i="2" s="1"/>
  <c r="X81" i="2" s="1"/>
  <c r="V81" i="2"/>
  <c r="T81" i="2"/>
  <c r="Z80" i="2"/>
  <c r="AA80" i="2" s="1"/>
  <c r="AB80" i="2" s="1"/>
  <c r="V80" i="2"/>
  <c r="T80" i="2"/>
  <c r="V79" i="2"/>
  <c r="Z79" i="2" s="1"/>
  <c r="AA79" i="2" s="1"/>
  <c r="AB79" i="2" s="1"/>
  <c r="T79" i="2"/>
  <c r="V78" i="2"/>
  <c r="T78" i="2"/>
  <c r="V77" i="2"/>
  <c r="Z77" i="2" s="1"/>
  <c r="AA77" i="2" s="1"/>
  <c r="AB77" i="2" s="1"/>
  <c r="T77" i="2"/>
  <c r="V76" i="2"/>
  <c r="Z76" i="2" s="1"/>
  <c r="AA76" i="2" s="1"/>
  <c r="AB76" i="2" s="1"/>
  <c r="X76" i="2" s="1"/>
  <c r="T76" i="2"/>
  <c r="V75" i="2"/>
  <c r="Z75" i="2" s="1"/>
  <c r="AA75" i="2" s="1"/>
  <c r="AB75" i="2" s="1"/>
  <c r="W75" i="2" s="1"/>
  <c r="T75" i="2"/>
  <c r="V74" i="2"/>
  <c r="Z74" i="2" s="1"/>
  <c r="AA74" i="2" s="1"/>
  <c r="AB74" i="2" s="1"/>
  <c r="T74" i="2"/>
  <c r="Z68" i="2"/>
  <c r="AA68" i="2" s="1"/>
  <c r="AB68" i="2" s="1"/>
  <c r="X68" i="2" s="1"/>
  <c r="V68" i="2"/>
  <c r="T68" i="2"/>
  <c r="Z67" i="2"/>
  <c r="AA67" i="2" s="1"/>
  <c r="AB67" i="2" s="1"/>
  <c r="V67" i="2"/>
  <c r="T67" i="2"/>
  <c r="V66" i="2"/>
  <c r="Z66" i="2" s="1"/>
  <c r="AA66" i="2" s="1"/>
  <c r="AB66" i="2" s="1"/>
  <c r="T66" i="2"/>
  <c r="V65" i="2"/>
  <c r="T65" i="2"/>
  <c r="V64" i="2"/>
  <c r="Z64" i="2" s="1"/>
  <c r="AA64" i="2" s="1"/>
  <c r="AB64" i="2" s="1"/>
  <c r="T64" i="2"/>
  <c r="V63" i="2"/>
  <c r="Z63" i="2" s="1"/>
  <c r="AA63" i="2" s="1"/>
  <c r="AB63" i="2" s="1"/>
  <c r="X63" i="2" s="1"/>
  <c r="T63" i="2"/>
  <c r="V62" i="2"/>
  <c r="Z62" i="2" s="1"/>
  <c r="AA62" i="2" s="1"/>
  <c r="AB62" i="2" s="1"/>
  <c r="W62" i="2" s="1"/>
  <c r="T62" i="2"/>
  <c r="V61" i="2"/>
  <c r="Z61" i="2" s="1"/>
  <c r="AA61" i="2" s="1"/>
  <c r="AB61" i="2" s="1"/>
  <c r="T61" i="2"/>
  <c r="Z53" i="2"/>
  <c r="AA53" i="2" s="1"/>
  <c r="AB53" i="2" s="1"/>
  <c r="X53" i="2" s="1"/>
  <c r="V53" i="2"/>
  <c r="T53" i="2"/>
  <c r="Z52" i="2"/>
  <c r="AA52" i="2" s="1"/>
  <c r="AB52" i="2" s="1"/>
  <c r="V52" i="2"/>
  <c r="T52" i="2"/>
  <c r="V51" i="2"/>
  <c r="Z51" i="2" s="1"/>
  <c r="AA51" i="2" s="1"/>
  <c r="AB51" i="2" s="1"/>
  <c r="T51" i="2"/>
  <c r="V50" i="2"/>
  <c r="Z50" i="2" s="1"/>
  <c r="AA50" i="2" s="1"/>
  <c r="AB50" i="2" s="1"/>
  <c r="T50" i="2"/>
  <c r="V49" i="2"/>
  <c r="Z49" i="2" s="1"/>
  <c r="AA49" i="2" s="1"/>
  <c r="AB49" i="2" s="1"/>
  <c r="T49" i="2"/>
  <c r="V48" i="2"/>
  <c r="Z48" i="2" s="1"/>
  <c r="AA48" i="2" s="1"/>
  <c r="AB48" i="2" s="1"/>
  <c r="X48" i="2" s="1"/>
  <c r="T48" i="2"/>
  <c r="V47" i="2"/>
  <c r="Z47" i="2" s="1"/>
  <c r="AA47" i="2" s="1"/>
  <c r="AB47" i="2" s="1"/>
  <c r="W47" i="2" s="1"/>
  <c r="T47" i="2"/>
  <c r="V46" i="2"/>
  <c r="Z46" i="2" s="1"/>
  <c r="AA46" i="2" s="1"/>
  <c r="AB46" i="2" s="1"/>
  <c r="T46" i="2"/>
  <c r="Z45" i="2"/>
  <c r="AA45" i="2" s="1"/>
  <c r="AB45" i="2" s="1"/>
  <c r="X45" i="2" s="1"/>
  <c r="V45" i="2"/>
  <c r="T45" i="2"/>
  <c r="Z38" i="2"/>
  <c r="AA38" i="2" s="1"/>
  <c r="AB38" i="2" s="1"/>
  <c r="V38" i="2"/>
  <c r="T38" i="2"/>
  <c r="V37" i="2"/>
  <c r="Z37" i="2" s="1"/>
  <c r="AA37" i="2" s="1"/>
  <c r="AB37" i="2" s="1"/>
  <c r="T37" i="2"/>
  <c r="V36" i="2"/>
  <c r="Z36" i="2" s="1"/>
  <c r="AA36" i="2" s="1"/>
  <c r="AB36" i="2" s="1"/>
  <c r="T36" i="2"/>
  <c r="V35" i="2"/>
  <c r="Z35" i="2" s="1"/>
  <c r="AA35" i="2" s="1"/>
  <c r="AB35" i="2" s="1"/>
  <c r="T35" i="2"/>
  <c r="V34" i="2"/>
  <c r="Z34" i="2" s="1"/>
  <c r="AA34" i="2" s="1"/>
  <c r="AB34" i="2" s="1"/>
  <c r="X34" i="2" s="1"/>
  <c r="T34" i="2"/>
  <c r="V33" i="2"/>
  <c r="Z33" i="2" s="1"/>
  <c r="AA33" i="2" s="1"/>
  <c r="AB33" i="2" s="1"/>
  <c r="W33" i="2" s="1"/>
  <c r="T33" i="2"/>
  <c r="V32" i="2"/>
  <c r="Z32" i="2" s="1"/>
  <c r="AA32" i="2" s="1"/>
  <c r="AB32" i="2" s="1"/>
  <c r="T32" i="2"/>
  <c r="Z31" i="2"/>
  <c r="AA31" i="2" s="1"/>
  <c r="AB31" i="2" s="1"/>
  <c r="X31" i="2" s="1"/>
  <c r="V31" i="2"/>
  <c r="T31" i="2"/>
  <c r="Z30" i="2"/>
  <c r="AA30" i="2" s="1"/>
  <c r="AB30" i="2" s="1"/>
  <c r="V30" i="2"/>
  <c r="T30" i="2"/>
  <c r="V29" i="2"/>
  <c r="Z29" i="2" s="1"/>
  <c r="AA29" i="2" s="1"/>
  <c r="AB29" i="2" s="1"/>
  <c r="T29" i="2"/>
  <c r="V23" i="2"/>
  <c r="Z23" i="2" s="1"/>
  <c r="AA23" i="2" s="1"/>
  <c r="AB23" i="2" s="1"/>
  <c r="T23" i="2"/>
  <c r="V22" i="2"/>
  <c r="Z22" i="2" s="1"/>
  <c r="AA22" i="2" s="1"/>
  <c r="AB22" i="2" s="1"/>
  <c r="T22" i="2"/>
  <c r="V21" i="2"/>
  <c r="Z21" i="2" s="1"/>
  <c r="AA21" i="2" s="1"/>
  <c r="AB21" i="2" s="1"/>
  <c r="X21" i="2" s="1"/>
  <c r="T21" i="2"/>
  <c r="V20" i="2"/>
  <c r="Z20" i="2" s="1"/>
  <c r="AA20" i="2" s="1"/>
  <c r="AB20" i="2" s="1"/>
  <c r="W20" i="2" s="1"/>
  <c r="T20" i="2"/>
  <c r="V19" i="2"/>
  <c r="Z19" i="2" s="1"/>
  <c r="AA19" i="2" s="1"/>
  <c r="AB19" i="2" s="1"/>
  <c r="T19" i="2"/>
  <c r="Z18" i="2"/>
  <c r="AA18" i="2" s="1"/>
  <c r="AB18" i="2" s="1"/>
  <c r="X18" i="2" s="1"/>
  <c r="V18" i="2"/>
  <c r="T18" i="2"/>
  <c r="Z17" i="2"/>
  <c r="AA17" i="2" s="1"/>
  <c r="AB17" i="2" s="1"/>
  <c r="V17" i="2"/>
  <c r="T17" i="2"/>
  <c r="V16" i="2"/>
  <c r="Z16" i="2" s="1"/>
  <c r="AA16" i="2" s="1"/>
  <c r="AB16" i="2" s="1"/>
  <c r="T16" i="2"/>
  <c r="A3" i="2"/>
  <c r="A2" i="2"/>
  <c r="V97" i="1"/>
  <c r="Z97" i="1" s="1"/>
  <c r="AA97" i="1" s="1"/>
  <c r="AB97" i="1" s="1"/>
  <c r="W97" i="1" s="1"/>
  <c r="T97" i="1"/>
  <c r="V96" i="1"/>
  <c r="Z96" i="1" s="1"/>
  <c r="AA96" i="1" s="1"/>
  <c r="AB96" i="1" s="1"/>
  <c r="T96" i="1"/>
  <c r="V95" i="1"/>
  <c r="T95" i="1"/>
  <c r="V94" i="1"/>
  <c r="T94" i="1"/>
  <c r="AA93" i="1"/>
  <c r="AB93" i="1" s="1"/>
  <c r="W93" i="1" s="1"/>
  <c r="V93" i="1"/>
  <c r="Z93" i="1" s="1"/>
  <c r="T93" i="1"/>
  <c r="Z92" i="1"/>
  <c r="AA92" i="1" s="1"/>
  <c r="AB92" i="1" s="1"/>
  <c r="V92" i="1"/>
  <c r="T92" i="1"/>
  <c r="AA91" i="1"/>
  <c r="AB91" i="1" s="1"/>
  <c r="X91" i="1"/>
  <c r="V91" i="1"/>
  <c r="Z91" i="1" s="1"/>
  <c r="T91" i="1"/>
  <c r="Z90" i="1"/>
  <c r="AA90" i="1" s="1"/>
  <c r="AB90" i="1" s="1"/>
  <c r="X90" i="1" s="1"/>
  <c r="V90" i="1"/>
  <c r="T90" i="1"/>
  <c r="V89" i="1"/>
  <c r="T89" i="1"/>
  <c r="V83" i="1"/>
  <c r="Z83" i="1" s="1"/>
  <c r="AA83" i="1" s="1"/>
  <c r="AB83" i="1" s="1"/>
  <c r="W83" i="1" s="1"/>
  <c r="T83" i="1"/>
  <c r="V82" i="1"/>
  <c r="T82" i="1"/>
  <c r="V81" i="1"/>
  <c r="T81" i="1"/>
  <c r="V80" i="1"/>
  <c r="Z80" i="1" s="1"/>
  <c r="AA80" i="1" s="1"/>
  <c r="AB80" i="1" s="1"/>
  <c r="W80" i="1" s="1"/>
  <c r="T80" i="1"/>
  <c r="AB79" i="1"/>
  <c r="Z79" i="1"/>
  <c r="AA79" i="1" s="1"/>
  <c r="V79" i="1"/>
  <c r="X79" i="1" s="1"/>
  <c r="T79" i="1"/>
  <c r="AA78" i="1"/>
  <c r="AB78" i="1" s="1"/>
  <c r="Z78" i="1"/>
  <c r="X78" i="1"/>
  <c r="V78" i="1"/>
  <c r="T78" i="1"/>
  <c r="Z77" i="1"/>
  <c r="AA77" i="1" s="1"/>
  <c r="AB77" i="1" s="1"/>
  <c r="X77" i="1" s="1"/>
  <c r="W77" i="1"/>
  <c r="V77" i="1"/>
  <c r="T77" i="1"/>
  <c r="V76" i="1"/>
  <c r="T76" i="1"/>
  <c r="V75" i="1"/>
  <c r="Z75" i="1" s="1"/>
  <c r="T75" i="1"/>
  <c r="V74" i="1"/>
  <c r="T74" i="1"/>
  <c r="V68" i="1"/>
  <c r="T68" i="1"/>
  <c r="V67" i="1"/>
  <c r="Z67" i="1" s="1"/>
  <c r="AA67" i="1" s="1"/>
  <c r="AB67" i="1" s="1"/>
  <c r="W67" i="1" s="1"/>
  <c r="T67" i="1"/>
  <c r="AB66" i="1"/>
  <c r="Z66" i="1"/>
  <c r="AA66" i="1" s="1"/>
  <c r="V66" i="1"/>
  <c r="T66" i="1"/>
  <c r="AA65" i="1"/>
  <c r="AB65" i="1" s="1"/>
  <c r="Z65" i="1"/>
  <c r="X65" i="1"/>
  <c r="V65" i="1"/>
  <c r="W65" i="1" s="1"/>
  <c r="T65" i="1"/>
  <c r="Z64" i="1"/>
  <c r="AA64" i="1" s="1"/>
  <c r="AB64" i="1" s="1"/>
  <c r="X64" i="1" s="1"/>
  <c r="V64" i="1"/>
  <c r="T64" i="1"/>
  <c r="V63" i="1"/>
  <c r="T63" i="1"/>
  <c r="W62" i="1"/>
  <c r="V62" i="1"/>
  <c r="Z62" i="1" s="1"/>
  <c r="AA62" i="1" s="1"/>
  <c r="AB62" i="1" s="1"/>
  <c r="T62" i="1"/>
  <c r="V61" i="1"/>
  <c r="T61" i="1"/>
  <c r="V53" i="1"/>
  <c r="T53" i="1"/>
  <c r="AA52" i="1"/>
  <c r="AB52" i="1" s="1"/>
  <c r="W52" i="1" s="1"/>
  <c r="V52" i="1"/>
  <c r="Z52" i="1" s="1"/>
  <c r="T52" i="1"/>
  <c r="AB51" i="1"/>
  <c r="Z51" i="1"/>
  <c r="AA51" i="1" s="1"/>
  <c r="V51" i="1"/>
  <c r="T51" i="1"/>
  <c r="AA50" i="1"/>
  <c r="AB50" i="1" s="1"/>
  <c r="Z50" i="1"/>
  <c r="X50" i="1"/>
  <c r="V50" i="1"/>
  <c r="T50" i="1"/>
  <c r="Z49" i="1"/>
  <c r="AA49" i="1" s="1"/>
  <c r="AB49" i="1" s="1"/>
  <c r="X49" i="1" s="1"/>
  <c r="V49" i="1"/>
  <c r="T49" i="1"/>
  <c r="V48" i="1"/>
  <c r="T48" i="1"/>
  <c r="W47" i="1"/>
  <c r="V47" i="1"/>
  <c r="Z47" i="1" s="1"/>
  <c r="AA47" i="1" s="1"/>
  <c r="AB47" i="1" s="1"/>
  <c r="T47" i="1"/>
  <c r="V46" i="1"/>
  <c r="T46" i="1"/>
  <c r="V45" i="1"/>
  <c r="T45" i="1"/>
  <c r="AA38" i="1"/>
  <c r="AB38" i="1" s="1"/>
  <c r="W38" i="1" s="1"/>
  <c r="V38" i="1"/>
  <c r="Z38" i="1" s="1"/>
  <c r="T38" i="1"/>
  <c r="Z37" i="1"/>
  <c r="AA37" i="1" s="1"/>
  <c r="AB37" i="1" s="1"/>
  <c r="V37" i="1"/>
  <c r="T37" i="1"/>
  <c r="AA36" i="1"/>
  <c r="AB36" i="1" s="1"/>
  <c r="X36" i="1" s="1"/>
  <c r="Z36" i="1"/>
  <c r="V36" i="1"/>
  <c r="T36" i="1"/>
  <c r="Z35" i="1"/>
  <c r="AA35" i="1" s="1"/>
  <c r="AB35" i="1" s="1"/>
  <c r="X35" i="1" s="1"/>
  <c r="V35" i="1"/>
  <c r="T35" i="1"/>
  <c r="V34" i="1"/>
  <c r="T34" i="1"/>
  <c r="V33" i="1"/>
  <c r="Z33" i="1" s="1"/>
  <c r="AA33" i="1" s="1"/>
  <c r="AB33" i="1" s="1"/>
  <c r="W33" i="1" s="1"/>
  <c r="T33" i="1"/>
  <c r="V32" i="1"/>
  <c r="T32" i="1"/>
  <c r="V31" i="1"/>
  <c r="T31" i="1"/>
  <c r="V30" i="1"/>
  <c r="Z30" i="1" s="1"/>
  <c r="AA30" i="1" s="1"/>
  <c r="AB30" i="1" s="1"/>
  <c r="W30" i="1" s="1"/>
  <c r="T30" i="1"/>
  <c r="AA29" i="1"/>
  <c r="AB29" i="1" s="1"/>
  <c r="Z29" i="1"/>
  <c r="V29" i="1"/>
  <c r="T29" i="1"/>
  <c r="Z23" i="1"/>
  <c r="AA23" i="1" s="1"/>
  <c r="AB23" i="1" s="1"/>
  <c r="X23" i="1" s="1"/>
  <c r="V23" i="1"/>
  <c r="T23" i="1"/>
  <c r="Z22" i="1"/>
  <c r="AA22" i="1" s="1"/>
  <c r="AB22" i="1" s="1"/>
  <c r="X22" i="1" s="1"/>
  <c r="V22" i="1"/>
  <c r="T22" i="1"/>
  <c r="V21" i="1"/>
  <c r="Z21" i="1" s="1"/>
  <c r="AA21" i="1" s="1"/>
  <c r="AB21" i="1" s="1"/>
  <c r="X21" i="1" s="1"/>
  <c r="T21" i="1"/>
  <c r="V20" i="1"/>
  <c r="T20" i="1"/>
  <c r="V19" i="1"/>
  <c r="T19" i="1"/>
  <c r="V18" i="1"/>
  <c r="T18" i="1"/>
  <c r="V17" i="1"/>
  <c r="T17" i="1"/>
  <c r="Z16" i="1"/>
  <c r="AA16" i="1" s="1"/>
  <c r="AB16" i="1" s="1"/>
  <c r="V16" i="1"/>
  <c r="T16" i="1"/>
  <c r="A3" i="1"/>
  <c r="A2" i="1"/>
  <c r="W45" i="2" l="1"/>
  <c r="W52" i="2"/>
  <c r="X52" i="2"/>
  <c r="W94" i="2"/>
  <c r="W17" i="2"/>
  <c r="X17" i="2"/>
  <c r="W53" i="2"/>
  <c r="W67" i="2"/>
  <c r="X67" i="2"/>
  <c r="W37" i="2"/>
  <c r="X37" i="2"/>
  <c r="W92" i="2"/>
  <c r="X92" i="2"/>
  <c r="W18" i="2"/>
  <c r="W30" i="2"/>
  <c r="X30" i="2"/>
  <c r="W68" i="2"/>
  <c r="W80" i="2"/>
  <c r="X80" i="2"/>
  <c r="X29" i="2"/>
  <c r="W29" i="2"/>
  <c r="X51" i="2"/>
  <c r="W51" i="2"/>
  <c r="W31" i="2"/>
  <c r="W38" i="2"/>
  <c r="X38" i="2"/>
  <c r="W81" i="2"/>
  <c r="W93" i="2"/>
  <c r="X93" i="2"/>
  <c r="W79" i="2"/>
  <c r="X79" i="2"/>
  <c r="X16" i="2"/>
  <c r="W16" i="2"/>
  <c r="X66" i="2"/>
  <c r="W66" i="2"/>
  <c r="W78" i="2"/>
  <c r="W22" i="2"/>
  <c r="X23" i="2"/>
  <c r="W35" i="2"/>
  <c r="X36" i="2"/>
  <c r="W49" i="2"/>
  <c r="X50" i="2"/>
  <c r="W64" i="2"/>
  <c r="W77" i="2"/>
  <c r="X78" i="2"/>
  <c r="W90" i="2"/>
  <c r="W23" i="2"/>
  <c r="W36" i="2"/>
  <c r="W50" i="2"/>
  <c r="W21" i="2"/>
  <c r="X22" i="2"/>
  <c r="W34" i="2"/>
  <c r="X35" i="2"/>
  <c r="W48" i="2"/>
  <c r="X49" i="2"/>
  <c r="W63" i="2"/>
  <c r="X64" i="2"/>
  <c r="Z65" i="2"/>
  <c r="AA65" i="2" s="1"/>
  <c r="AB65" i="2" s="1"/>
  <c r="W65" i="2" s="1"/>
  <c r="W76" i="2"/>
  <c r="X77" i="2"/>
  <c r="Z78" i="2"/>
  <c r="AA78" i="2" s="1"/>
  <c r="AB78" i="2" s="1"/>
  <c r="W89" i="2"/>
  <c r="X90" i="2"/>
  <c r="Z91" i="2"/>
  <c r="AA91" i="2" s="1"/>
  <c r="AB91" i="2" s="1"/>
  <c r="X91" i="2" s="1"/>
  <c r="W97" i="2"/>
  <c r="W19" i="2"/>
  <c r="X20" i="2"/>
  <c r="W32" i="2"/>
  <c r="X33" i="2"/>
  <c r="W46" i="2"/>
  <c r="X47" i="2"/>
  <c r="W61" i="2"/>
  <c r="X62" i="2"/>
  <c r="W74" i="2"/>
  <c r="X75" i="2"/>
  <c r="W82" i="2"/>
  <c r="X83" i="2"/>
  <c r="W95" i="2"/>
  <c r="X96" i="2"/>
  <c r="X19" i="2"/>
  <c r="X32" i="2"/>
  <c r="X46" i="2"/>
  <c r="X61" i="2"/>
  <c r="X74" i="2"/>
  <c r="X82" i="2"/>
  <c r="X95" i="2"/>
  <c r="Z19" i="1"/>
  <c r="AA19" i="1" s="1"/>
  <c r="AB19" i="1" s="1"/>
  <c r="X19" i="1" s="1"/>
  <c r="Z74" i="1"/>
  <c r="AA74" i="1" s="1"/>
  <c r="AB74" i="1" s="1"/>
  <c r="X74" i="1" s="1"/>
  <c r="Z89" i="1"/>
  <c r="AA89" i="1" s="1"/>
  <c r="AB89" i="1" s="1"/>
  <c r="W89" i="1" s="1"/>
  <c r="Z17" i="1"/>
  <c r="AA17" i="1" s="1"/>
  <c r="AB17" i="1" s="1"/>
  <c r="W17" i="1" s="1"/>
  <c r="W36" i="1"/>
  <c r="X46" i="1"/>
  <c r="W46" i="1"/>
  <c r="Z46" i="1"/>
  <c r="AA46" i="1" s="1"/>
  <c r="AB46" i="1" s="1"/>
  <c r="Z63" i="1"/>
  <c r="AA63" i="1" s="1"/>
  <c r="AB63" i="1" s="1"/>
  <c r="W63" i="1" s="1"/>
  <c r="AA75" i="1"/>
  <c r="AB75" i="1" s="1"/>
  <c r="W75" i="1" s="1"/>
  <c r="Z20" i="1"/>
  <c r="AA20" i="1" s="1"/>
  <c r="AB20" i="1" s="1"/>
  <c r="W20" i="1" s="1"/>
  <c r="X20" i="1"/>
  <c r="W22" i="1"/>
  <c r="X16" i="1"/>
  <c r="W16" i="1"/>
  <c r="X29" i="1"/>
  <c r="Z34" i="1"/>
  <c r="AA34" i="1" s="1"/>
  <c r="AB34" i="1" s="1"/>
  <c r="X34" i="1" s="1"/>
  <c r="W34" i="1"/>
  <c r="W49" i="1"/>
  <c r="X51" i="1"/>
  <c r="X63" i="1"/>
  <c r="Z82" i="1"/>
  <c r="AA82" i="1" s="1"/>
  <c r="AB82" i="1" s="1"/>
  <c r="X82" i="1" s="1"/>
  <c r="X92" i="1"/>
  <c r="W78" i="1"/>
  <c r="W90" i="1"/>
  <c r="Z76" i="1"/>
  <c r="AA76" i="1" s="1"/>
  <c r="AB76" i="1" s="1"/>
  <c r="X76" i="1" s="1"/>
  <c r="Z61" i="1"/>
  <c r="AA61" i="1" s="1"/>
  <c r="AB61" i="1" s="1"/>
  <c r="X61" i="1" s="1"/>
  <c r="W21" i="1"/>
  <c r="W23" i="1"/>
  <c r="Z32" i="1"/>
  <c r="AA32" i="1" s="1"/>
  <c r="AB32" i="1" s="1"/>
  <c r="X32" i="1" s="1"/>
  <c r="W50" i="1"/>
  <c r="W64" i="1"/>
  <c r="X66" i="1"/>
  <c r="W18" i="1"/>
  <c r="W35" i="1"/>
  <c r="X37" i="1"/>
  <c r="Z48" i="1"/>
  <c r="AA48" i="1" s="1"/>
  <c r="AB48" i="1" s="1"/>
  <c r="X48" i="1" s="1"/>
  <c r="W48" i="1"/>
  <c r="W92" i="1"/>
  <c r="X93" i="1"/>
  <c r="Z94" i="1"/>
  <c r="AA94" i="1" s="1"/>
  <c r="AB94" i="1" s="1"/>
  <c r="X94" i="1" s="1"/>
  <c r="Z95" i="1"/>
  <c r="AA95" i="1" s="1"/>
  <c r="AB95" i="1" s="1"/>
  <c r="X95" i="1" s="1"/>
  <c r="Z18" i="1"/>
  <c r="AA18" i="1" s="1"/>
  <c r="AB18" i="1" s="1"/>
  <c r="X18" i="1" s="1"/>
  <c r="W29" i="1"/>
  <c r="X30" i="1"/>
  <c r="Z31" i="1"/>
  <c r="AA31" i="1" s="1"/>
  <c r="AB31" i="1" s="1"/>
  <c r="X31" i="1" s="1"/>
  <c r="W37" i="1"/>
  <c r="X38" i="1"/>
  <c r="Z45" i="1"/>
  <c r="AA45" i="1" s="1"/>
  <c r="AB45" i="1" s="1"/>
  <c r="X45" i="1" s="1"/>
  <c r="W51" i="1"/>
  <c r="X52" i="1"/>
  <c r="Z53" i="1"/>
  <c r="AA53" i="1" s="1"/>
  <c r="AB53" i="1" s="1"/>
  <c r="X53" i="1" s="1"/>
  <c r="W66" i="1"/>
  <c r="X67" i="1"/>
  <c r="Z68" i="1"/>
  <c r="AA68" i="1" s="1"/>
  <c r="AB68" i="1" s="1"/>
  <c r="X68" i="1" s="1"/>
  <c r="W79" i="1"/>
  <c r="X80" i="1"/>
  <c r="Z81" i="1"/>
  <c r="AA81" i="1" s="1"/>
  <c r="AB81" i="1" s="1"/>
  <c r="X81" i="1" s="1"/>
  <c r="W91" i="1"/>
  <c r="W96" i="1"/>
  <c r="X97" i="1"/>
  <c r="X33" i="1"/>
  <c r="X47" i="1"/>
  <c r="X62" i="1"/>
  <c r="X75" i="1"/>
  <c r="X83" i="1"/>
  <c r="X96" i="1"/>
  <c r="X65" i="2" l="1"/>
  <c r="W91" i="2"/>
  <c r="W68" i="1"/>
  <c r="W45" i="1"/>
  <c r="W61" i="1"/>
  <c r="W31" i="1"/>
  <c r="W94" i="1"/>
  <c r="W74" i="1"/>
  <c r="W32" i="1"/>
  <c r="W82" i="1"/>
  <c r="W81" i="1"/>
  <c r="W95" i="1"/>
  <c r="W76" i="1"/>
  <c r="X17" i="1"/>
  <c r="W19" i="1"/>
  <c r="W53" i="1"/>
  <c r="X89" i="1"/>
</calcChain>
</file>

<file path=xl/sharedStrings.xml><?xml version="1.0" encoding="utf-8"?>
<sst xmlns="http://schemas.openxmlformats.org/spreadsheetml/2006/main" count="498" uniqueCount="53">
  <si>
    <t>GD2 Regulatory Report Pack</t>
  </si>
  <si>
    <t>9.01 Customer Satisfaction</t>
  </si>
  <si>
    <t>Calculations</t>
  </si>
  <si>
    <t>Customer Satisfaction</t>
  </si>
  <si>
    <t>TIM</t>
  </si>
  <si>
    <t>Policy Area</t>
  </si>
  <si>
    <t>Policy Mechanism</t>
  </si>
  <si>
    <t>Type</t>
  </si>
  <si>
    <t>Sub-Type</t>
  </si>
  <si>
    <t>Unit</t>
  </si>
  <si>
    <t>Total</t>
  </si>
  <si>
    <t>Not stated</t>
  </si>
  <si>
    <t>Mean Score</t>
  </si>
  <si>
    <t>Upper 95% CI</t>
  </si>
  <si>
    <t>Lower 95% CI</t>
  </si>
  <si>
    <t>(x-mean)^2</t>
  </si>
  <si>
    <t>Standard deviation</t>
  </si>
  <si>
    <t>CI</t>
  </si>
  <si>
    <t>General + PSR customers</t>
  </si>
  <si>
    <t>Planned Work Survey</t>
  </si>
  <si>
    <t xml:space="preserve">Number of customers expressing given level of satisfaction, by survey question </t>
  </si>
  <si>
    <t>ODI</t>
  </si>
  <si>
    <t>Planned Work</t>
  </si>
  <si>
    <t>Q1 Satisfaction with overall service provided</t>
  </si>
  <si>
    <t>Q2 Efforts to inform</t>
  </si>
  <si>
    <t>Q4 Speed of supply restoration</t>
  </si>
  <si>
    <t>Q6 Engineers were respectful</t>
  </si>
  <si>
    <t>Q7 Communication whilst work carried out</t>
  </si>
  <si>
    <t>Q8 Satisfaction with restoration of area period</t>
  </si>
  <si>
    <t>Q9 Professionalism of the team</t>
  </si>
  <si>
    <t>Q10 Ease to deal with</t>
  </si>
  <si>
    <t>Emergency Response and Repair Survey</t>
  </si>
  <si>
    <t>Number of customers expressing given level of satisfaction, by survey question (excluding telephone service)</t>
  </si>
  <si>
    <t>Emergency Response and Repair</t>
  </si>
  <si>
    <t>Q1 Overall satisfaction of service provided</t>
  </si>
  <si>
    <t>Q2 Safety advice from national gas emergency</t>
  </si>
  <si>
    <t>Q3 Informed about gas emergency process</t>
  </si>
  <si>
    <t>Q5 Communication whilst supply interrupted</t>
  </si>
  <si>
    <t>Q7 Satisfaction with restoration of area period</t>
  </si>
  <si>
    <t>Q8 Professionalism of the workforce</t>
  </si>
  <si>
    <t>Q9 Safe and reassured</t>
  </si>
  <si>
    <t>Connections Survey</t>
  </si>
  <si>
    <t>Number of customers expressing given level of satisfaction, by survey question</t>
  </si>
  <si>
    <t>Connections</t>
  </si>
  <si>
    <t>Q1 Overall satisfaction with service provided</t>
  </si>
  <si>
    <t>Q3 Application process and clarity of forms</t>
  </si>
  <si>
    <t>Q4 Time taken to provide quotation</t>
  </si>
  <si>
    <t>Q5 Date to complete work</t>
  </si>
  <si>
    <t>Q6 Professionalism of the workforce</t>
  </si>
  <si>
    <t>Q7 Engineers were respectful</t>
  </si>
  <si>
    <t>Q9 Quality of communication</t>
  </si>
  <si>
    <t>PSR customers only</t>
  </si>
  <si>
    <t>Sheet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</si>
</sst>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G Omega"/>
    </font>
    <font>
      <b/>
      <sz val="20"/>
      <name val="CG Omega"/>
      <family val="2"/>
    </font>
    <font>
      <sz val="10"/>
      <color theme="1"/>
      <name val="Verdana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CG Omeg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color indexed="12"/>
      <name val="Verdana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7" fillId="0" borderId="0"/>
    <xf numFmtId="0" fontId="9" fillId="0" borderId="0"/>
    <xf numFmtId="0" fontId="2" fillId="0" borderId="0"/>
    <xf numFmtId="0" fontId="4" fillId="6" borderId="0" applyNumberFormat="0" applyBorder="0" applyAlignment="0" applyProtection="0"/>
    <xf numFmtId="0" fontId="7" fillId="0" borderId="0"/>
  </cellStyleXfs>
  <cellXfs count="110">
    <xf numFmtId="0" fontId="0" fillId="0" borderId="0" xfId="0"/>
    <xf numFmtId="0" fontId="3" fillId="2" borderId="0" xfId="2" applyFont="1" applyFill="1" applyAlignment="1">
      <alignment horizontal="left"/>
    </xf>
    <xf numFmtId="0" fontId="3" fillId="2" borderId="0" xfId="3" applyFont="1" applyFill="1"/>
    <xf numFmtId="0" fontId="0" fillId="2" borderId="0" xfId="3" applyFont="1" applyFill="1"/>
    <xf numFmtId="0" fontId="3" fillId="2" borderId="0" xfId="3" applyFont="1" applyFill="1" applyAlignment="1">
      <alignment horizontal="left"/>
    </xf>
    <xf numFmtId="165" fontId="0" fillId="2" borderId="0" xfId="1" applyNumberFormat="1" applyFont="1" applyFill="1"/>
    <xf numFmtId="0" fontId="3" fillId="2" borderId="1" xfId="3" applyFont="1" applyFill="1" applyBorder="1" applyAlignment="1">
      <alignment horizontal="left"/>
    </xf>
    <xf numFmtId="0" fontId="3" fillId="2" borderId="1" xfId="3" applyFont="1" applyFill="1" applyBorder="1"/>
    <xf numFmtId="0" fontId="0" fillId="2" borderId="1" xfId="3" applyFont="1" applyFill="1" applyBorder="1"/>
    <xf numFmtId="165" fontId="0" fillId="2" borderId="1" xfId="1" applyNumberFormat="1" applyFont="1" applyFill="1" applyBorder="1"/>
    <xf numFmtId="0" fontId="5" fillId="0" borderId="0" xfId="4" applyFont="1" applyAlignment="1">
      <alignment horizontal="left"/>
    </xf>
    <xf numFmtId="0" fontId="6" fillId="0" borderId="0" xfId="4" applyFont="1" applyAlignment="1">
      <alignment horizontal="left" vertical="center"/>
    </xf>
    <xf numFmtId="166" fontId="8" fillId="0" borderId="0" xfId="5" applyNumberFormat="1" applyFont="1" applyAlignment="1">
      <alignment horizontal="left"/>
    </xf>
    <xf numFmtId="0" fontId="6" fillId="0" borderId="0" xfId="4" applyFont="1" applyAlignment="1">
      <alignment horizontal="left"/>
    </xf>
    <xf numFmtId="165" fontId="6" fillId="0" borderId="0" xfId="1" applyNumberFormat="1" applyFont="1" applyAlignment="1">
      <alignment horizontal="left"/>
    </xf>
    <xf numFmtId="0" fontId="10" fillId="0" borderId="0" xfId="6" applyFont="1"/>
    <xf numFmtId="0" fontId="11" fillId="0" borderId="0" xfId="6" applyFont="1"/>
    <xf numFmtId="0" fontId="12" fillId="0" borderId="0" xfId="7" applyFont="1" applyAlignment="1">
      <alignment horizontal="left"/>
    </xf>
    <xf numFmtId="0" fontId="12" fillId="3" borderId="0" xfId="7" applyFont="1" applyFill="1"/>
    <xf numFmtId="0" fontId="13" fillId="3" borderId="0" xfId="7" applyFont="1" applyFill="1"/>
    <xf numFmtId="165" fontId="12" fillId="3" borderId="0" xfId="1" applyNumberFormat="1" applyFont="1" applyFill="1"/>
    <xf numFmtId="0" fontId="14" fillId="0" borderId="0" xfId="4" applyFont="1" applyAlignment="1">
      <alignment vertical="center"/>
    </xf>
    <xf numFmtId="0" fontId="5" fillId="0" borderId="0" xfId="4" applyFont="1"/>
    <xf numFmtId="165" fontId="5" fillId="0" borderId="0" xfId="1" applyNumberFormat="1" applyFont="1"/>
    <xf numFmtId="0" fontId="14" fillId="0" borderId="0" xfId="4" applyFont="1" applyAlignment="1">
      <alignment horizontal="left" vertical="center"/>
    </xf>
    <xf numFmtId="1" fontId="8" fillId="0" borderId="0" xfId="5" applyNumberFormat="1" applyFont="1" applyAlignment="1">
      <alignment horizontal="left"/>
    </xf>
    <xf numFmtId="1" fontId="6" fillId="0" borderId="0" xfId="4" applyNumberFormat="1" applyFont="1" applyAlignment="1">
      <alignment horizontal="left"/>
    </xf>
    <xf numFmtId="0" fontId="11" fillId="0" borderId="2" xfId="6" applyFont="1" applyBorder="1" applyAlignment="1">
      <alignment horizontal="center" vertical="center" wrapText="1"/>
    </xf>
    <xf numFmtId="0" fontId="11" fillId="0" borderId="2" xfId="6" applyFont="1" applyBorder="1"/>
    <xf numFmtId="0" fontId="11" fillId="0" borderId="2" xfId="6" applyFont="1" applyBorder="1" applyAlignment="1">
      <alignment wrapText="1"/>
    </xf>
    <xf numFmtId="0" fontId="13" fillId="4" borderId="0" xfId="7" applyFont="1" applyFill="1" applyAlignment="1">
      <alignment vertical="center"/>
    </xf>
    <xf numFmtId="165" fontId="13" fillId="4" borderId="0" xfId="1" applyNumberFormat="1" applyFont="1" applyFill="1" applyAlignment="1">
      <alignment vertical="center"/>
    </xf>
    <xf numFmtId="0" fontId="12" fillId="0" borderId="0" xfId="7" applyFont="1"/>
    <xf numFmtId="0" fontId="15" fillId="0" borderId="0" xfId="6" applyFont="1"/>
    <xf numFmtId="165" fontId="12" fillId="0" borderId="0" xfId="1" applyNumberFormat="1" applyFont="1"/>
    <xf numFmtId="0" fontId="16" fillId="5" borderId="0" xfId="7" applyFont="1" applyFill="1"/>
    <xf numFmtId="0" fontId="12" fillId="5" borderId="0" xfId="7" applyFont="1" applyFill="1"/>
    <xf numFmtId="165" fontId="12" fillId="5" borderId="0" xfId="1" applyNumberFormat="1" applyFont="1" applyFill="1"/>
    <xf numFmtId="0" fontId="6" fillId="0" borderId="0" xfId="4" applyFont="1" applyAlignment="1">
      <alignment vertical="center"/>
    </xf>
    <xf numFmtId="166" fontId="12" fillId="0" borderId="0" xfId="5" applyNumberFormat="1" applyFont="1"/>
    <xf numFmtId="1" fontId="12" fillId="0" borderId="0" xfId="6" applyNumberFormat="1" applyFont="1" applyAlignment="1">
      <alignment horizontal="left"/>
    </xf>
    <xf numFmtId="0" fontId="12" fillId="0" borderId="0" xfId="6" applyFont="1" applyAlignment="1">
      <alignment horizontal="left"/>
    </xf>
    <xf numFmtId="3" fontId="5" fillId="6" borderId="2" xfId="8" applyNumberFormat="1" applyFont="1" applyBorder="1"/>
    <xf numFmtId="3" fontId="5" fillId="6" borderId="2" xfId="1" applyNumberFormat="1" applyFont="1" applyFill="1" applyBorder="1"/>
    <xf numFmtId="3" fontId="5" fillId="7" borderId="2" xfId="1" applyNumberFormat="1" applyFont="1" applyFill="1" applyBorder="1"/>
    <xf numFmtId="4" fontId="16" fillId="7" borderId="2" xfId="6" applyNumberFormat="1" applyFont="1" applyFill="1" applyBorder="1" applyAlignment="1">
      <alignment horizontal="center"/>
    </xf>
    <xf numFmtId="4" fontId="12" fillId="7" borderId="2" xfId="6" applyNumberFormat="1" applyFont="1" applyFill="1" applyBorder="1" applyAlignment="1">
      <alignment horizontal="center"/>
    </xf>
    <xf numFmtId="4" fontId="12" fillId="0" borderId="0" xfId="6" applyNumberFormat="1" applyFont="1"/>
    <xf numFmtId="3" fontId="12" fillId="7" borderId="2" xfId="6" applyNumberFormat="1" applyFont="1" applyFill="1" applyBorder="1"/>
    <xf numFmtId="4" fontId="12" fillId="7" borderId="2" xfId="6" applyNumberFormat="1" applyFont="1" applyFill="1" applyBorder="1"/>
    <xf numFmtId="0" fontId="12" fillId="0" borderId="0" xfId="9" applyFont="1" applyAlignment="1">
      <alignment horizontal="left" vertical="center"/>
    </xf>
    <xf numFmtId="0" fontId="5" fillId="0" borderId="0" xfId="4" applyFont="1" applyAlignment="1">
      <alignment vertical="center"/>
    </xf>
    <xf numFmtId="3" fontId="5" fillId="0" borderId="0" xfId="4" applyNumberFormat="1" applyFont="1" applyAlignment="1">
      <alignment vertical="center"/>
    </xf>
    <xf numFmtId="3" fontId="5" fillId="0" borderId="0" xfId="4" applyNumberFormat="1" applyFont="1"/>
    <xf numFmtId="3" fontId="5" fillId="0" borderId="0" xfId="1" applyNumberFormat="1" applyFont="1"/>
    <xf numFmtId="4" fontId="5" fillId="0" borderId="0" xfId="4" applyNumberFormat="1" applyFont="1" applyAlignment="1">
      <alignment horizontal="left" vertical="center"/>
    </xf>
    <xf numFmtId="3" fontId="5" fillId="0" borderId="0" xfId="4" applyNumberFormat="1" applyFont="1" applyAlignment="1">
      <alignment horizontal="left" vertical="center"/>
    </xf>
    <xf numFmtId="3" fontId="12" fillId="3" borderId="0" xfId="7" applyNumberFormat="1" applyFont="1" applyFill="1"/>
    <xf numFmtId="3" fontId="12" fillId="3" borderId="0" xfId="1" applyNumberFormat="1" applyFont="1" applyFill="1"/>
    <xf numFmtId="4" fontId="12" fillId="3" borderId="0" xfId="7" applyNumberFormat="1" applyFont="1" applyFill="1"/>
    <xf numFmtId="3" fontId="12" fillId="5" borderId="0" xfId="7" applyNumberFormat="1" applyFont="1" applyFill="1"/>
    <xf numFmtId="3" fontId="12" fillId="5" borderId="0" xfId="1" applyNumberFormat="1" applyFont="1" applyFill="1"/>
    <xf numFmtId="4" fontId="12" fillId="5" borderId="0" xfId="7" applyNumberFormat="1" applyFont="1" applyFill="1"/>
    <xf numFmtId="3" fontId="12" fillId="0" borderId="0" xfId="5" applyNumberFormat="1" applyFont="1"/>
    <xf numFmtId="3" fontId="12" fillId="0" borderId="0" xfId="7" applyNumberFormat="1" applyFont="1"/>
    <xf numFmtId="4" fontId="5" fillId="0" borderId="0" xfId="4" applyNumberFormat="1" applyFont="1" applyAlignment="1">
      <alignment horizontal="left"/>
    </xf>
    <xf numFmtId="3" fontId="5" fillId="0" borderId="0" xfId="4" applyNumberFormat="1" applyFont="1" applyAlignment="1">
      <alignment horizontal="left"/>
    </xf>
    <xf numFmtId="1" fontId="12" fillId="0" borderId="0" xfId="5" applyNumberFormat="1" applyFont="1"/>
    <xf numFmtId="14" fontId="12" fillId="3" borderId="0" xfId="7" applyNumberFormat="1" applyFont="1" applyFill="1"/>
    <xf numFmtId="3" fontId="12" fillId="0" borderId="0" xfId="1" applyNumberFormat="1" applyFont="1" applyAlignment="1">
      <alignment horizontal="left" vertical="center"/>
    </xf>
    <xf numFmtId="3" fontId="12" fillId="0" borderId="0" xfId="9" applyNumberFormat="1" applyFont="1" applyAlignment="1">
      <alignment horizontal="left" vertical="center"/>
    </xf>
    <xf numFmtId="4" fontId="12" fillId="0" borderId="0" xfId="9" applyNumberFormat="1" applyFont="1" applyAlignment="1">
      <alignment horizontal="left" vertical="center"/>
    </xf>
    <xf numFmtId="3" fontId="16" fillId="4" borderId="0" xfId="7" applyNumberFormat="1" applyFont="1" applyFill="1" applyAlignment="1">
      <alignment vertical="center"/>
    </xf>
    <xf numFmtId="3" fontId="16" fillId="4" borderId="0" xfId="1" applyNumberFormat="1" applyFont="1" applyFill="1" applyAlignment="1">
      <alignment vertical="center"/>
    </xf>
    <xf numFmtId="4" fontId="16" fillId="4" borderId="0" xfId="7" applyNumberFormat="1" applyFont="1" applyFill="1" applyAlignment="1">
      <alignment vertical="center"/>
    </xf>
    <xf numFmtId="3" fontId="12" fillId="0" borderId="0" xfId="1" applyNumberFormat="1" applyFont="1"/>
    <xf numFmtId="4" fontId="12" fillId="0" borderId="0" xfId="7" applyNumberFormat="1" applyFont="1"/>
    <xf numFmtId="3" fontId="5" fillId="6" borderId="2" xfId="8" applyNumberFormat="1" applyFont="1" applyBorder="1" applyAlignment="1">
      <alignment horizontal="right"/>
    </xf>
    <xf numFmtId="3" fontId="5" fillId="7" borderId="2" xfId="8" applyNumberFormat="1" applyFont="1" applyFill="1" applyBorder="1" applyAlignment="1">
      <alignment horizontal="right"/>
    </xf>
    <xf numFmtId="167" fontId="12" fillId="0" borderId="0" xfId="6" applyNumberFormat="1" applyFont="1" applyAlignment="1">
      <alignment horizontal="center"/>
    </xf>
    <xf numFmtId="3" fontId="12" fillId="7" borderId="2" xfId="6" applyNumberFormat="1" applyFont="1" applyFill="1" applyBorder="1" applyAlignment="1">
      <alignment horizontal="center"/>
    </xf>
    <xf numFmtId="3" fontId="5" fillId="0" borderId="0" xfId="4" applyNumberFormat="1" applyFont="1" applyAlignment="1">
      <alignment horizontal="right" vertical="center"/>
    </xf>
    <xf numFmtId="3" fontId="5" fillId="0" borderId="0" xfId="4" applyNumberFormat="1" applyFont="1" applyAlignment="1">
      <alignment horizontal="right"/>
    </xf>
    <xf numFmtId="4" fontId="5" fillId="0" borderId="0" xfId="4" applyNumberFormat="1" applyFont="1" applyAlignment="1">
      <alignment horizontal="center" vertical="center"/>
    </xf>
    <xf numFmtId="167" fontId="5" fillId="0" borderId="0" xfId="4" applyNumberFormat="1" applyFont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3" fontId="12" fillId="3" borderId="0" xfId="7" applyNumberFormat="1" applyFont="1" applyFill="1" applyAlignment="1">
      <alignment horizontal="right"/>
    </xf>
    <xf numFmtId="4" fontId="12" fillId="3" borderId="0" xfId="7" applyNumberFormat="1" applyFont="1" applyFill="1" applyAlignment="1">
      <alignment horizontal="center"/>
    </xf>
    <xf numFmtId="167" fontId="12" fillId="3" borderId="0" xfId="7" applyNumberFormat="1" applyFont="1" applyFill="1" applyAlignment="1">
      <alignment horizontal="center"/>
    </xf>
    <xf numFmtId="3" fontId="12" fillId="3" borderId="0" xfId="7" applyNumberFormat="1" applyFont="1" applyFill="1" applyAlignment="1">
      <alignment horizontal="center"/>
    </xf>
    <xf numFmtId="3" fontId="12" fillId="5" borderId="0" xfId="7" applyNumberFormat="1" applyFont="1" applyFill="1" applyAlignment="1">
      <alignment horizontal="right"/>
    </xf>
    <xf numFmtId="4" fontId="12" fillId="5" borderId="0" xfId="7" applyNumberFormat="1" applyFont="1" applyFill="1" applyAlignment="1">
      <alignment horizontal="center"/>
    </xf>
    <xf numFmtId="167" fontId="12" fillId="5" borderId="0" xfId="7" applyNumberFormat="1" applyFont="1" applyFill="1" applyAlignment="1">
      <alignment horizontal="center"/>
    </xf>
    <xf numFmtId="3" fontId="12" fillId="5" borderId="0" xfId="7" applyNumberFormat="1" applyFont="1" applyFill="1" applyAlignment="1">
      <alignment horizontal="center"/>
    </xf>
    <xf numFmtId="3" fontId="12" fillId="0" borderId="0" xfId="5" applyNumberFormat="1" applyFont="1" applyAlignment="1">
      <alignment horizontal="right"/>
    </xf>
    <xf numFmtId="3" fontId="12" fillId="0" borderId="0" xfId="7" applyNumberFormat="1" applyFont="1" applyAlignment="1">
      <alignment horizontal="right"/>
    </xf>
    <xf numFmtId="4" fontId="5" fillId="0" borderId="0" xfId="4" applyNumberFormat="1" applyFont="1" applyAlignment="1">
      <alignment horizontal="center"/>
    </xf>
    <xf numFmtId="167" fontId="5" fillId="0" borderId="0" xfId="4" applyNumberFormat="1" applyFont="1" applyAlignment="1">
      <alignment horizontal="center"/>
    </xf>
    <xf numFmtId="3" fontId="5" fillId="0" borderId="0" xfId="4" applyNumberFormat="1" applyFont="1" applyAlignment="1">
      <alignment horizontal="center"/>
    </xf>
    <xf numFmtId="3" fontId="12" fillId="0" borderId="0" xfId="9" applyNumberFormat="1" applyFont="1" applyAlignment="1">
      <alignment horizontal="right" vertical="center"/>
    </xf>
    <xf numFmtId="4" fontId="12" fillId="0" borderId="0" xfId="9" applyNumberFormat="1" applyFont="1" applyAlignment="1">
      <alignment horizontal="center" vertical="center"/>
    </xf>
    <xf numFmtId="167" fontId="12" fillId="0" borderId="0" xfId="9" applyNumberFormat="1" applyFont="1" applyAlignment="1">
      <alignment horizontal="center" vertical="center"/>
    </xf>
    <xf numFmtId="3" fontId="12" fillId="0" borderId="0" xfId="9" applyNumberFormat="1" applyFont="1" applyAlignment="1">
      <alignment horizontal="center" vertical="center"/>
    </xf>
    <xf numFmtId="3" fontId="16" fillId="4" borderId="0" xfId="7" applyNumberFormat="1" applyFont="1" applyFill="1" applyAlignment="1">
      <alignment horizontal="right" vertical="center"/>
    </xf>
    <xf numFmtId="4" fontId="16" fillId="4" borderId="0" xfId="7" applyNumberFormat="1" applyFont="1" applyFill="1" applyAlignment="1">
      <alignment horizontal="center" vertical="center"/>
    </xf>
    <xf numFmtId="167" fontId="16" fillId="4" borderId="0" xfId="7" applyNumberFormat="1" applyFont="1" applyFill="1" applyAlignment="1">
      <alignment horizontal="center" vertical="center"/>
    </xf>
    <xf numFmtId="3" fontId="16" fillId="4" borderId="0" xfId="7" applyNumberFormat="1" applyFont="1" applyFill="1" applyAlignment="1">
      <alignment horizontal="center" vertical="center"/>
    </xf>
    <xf numFmtId="4" fontId="12" fillId="0" borderId="0" xfId="7" applyNumberFormat="1" applyFont="1" applyAlignment="1">
      <alignment horizontal="center"/>
    </xf>
    <xf numFmtId="167" fontId="12" fillId="0" borderId="0" xfId="7" applyNumberFormat="1" applyFont="1" applyAlignment="1">
      <alignment horizontal="center"/>
    </xf>
    <xf numFmtId="3" fontId="12" fillId="0" borderId="0" xfId="7" applyNumberFormat="1" applyFont="1" applyAlignment="1">
      <alignment horizontal="center"/>
    </xf>
  </cellXfs>
  <cellStyles count="10">
    <cellStyle name="=C:\WINNT\SYSTEM32\COMMAND.COM" xfId="3" xr:uid="{E68D18F0-96FF-4B1D-8D3B-BABED9BC1FC5}"/>
    <cellStyle name="Comma" xfId="1" builtinId="3"/>
    <cellStyle name="Normal" xfId="0" builtinId="0"/>
    <cellStyle name="Normal 2 3 85" xfId="6" xr:uid="{6DB0F0A8-590B-499E-A34B-5B9C39E762DA}"/>
    <cellStyle name="Normal 4 2" xfId="7" xr:uid="{686F1731-34A6-486E-95D9-9925097212A1}"/>
    <cellStyle name="Normal 58 4 3 5" xfId="4" xr:uid="{A0BDE713-77A0-4507-A7EE-9598FD8C4102}"/>
    <cellStyle name="Normal 7" xfId="2" xr:uid="{9A9A0F23-9D6A-4C97-82CB-91386E2725A9}"/>
    <cellStyle name="Normal_BPQ template v1 from NGT 22 June" xfId="5" xr:uid="{1DAF1F2F-2AF1-4E75-96B6-F1B1287185A1}"/>
    <cellStyle name="Normal_KE2067  Engineering Opex BPQ" xfId="9" xr:uid="{AE812A28-1855-4787-83D7-5BB85E0BC52D}"/>
    <cellStyle name="User Input" xfId="8" xr:uid="{8F1A6A8C-70B4-422E-8904-32CCFF401E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O98526\Downloads\2024_25_RIIO-GD2_Regulatory%20Reporting%20Pack%20v1.19_So%20(1).xlsx" TargetMode="External"/><Relationship Id="rId1" Type="http://schemas.openxmlformats.org/officeDocument/2006/relationships/externalLinkPath" Target="file:///C:\Users\SO98526\Downloads\2024_25_RIIO-GD2_Regulatory%20Reporting%20Pack%20v1.19_S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O98526\Downloads\2024_25_RIIO-GD2_Regulatory%20Reporting%20Pack%20v1.19_Sc%20(5).xlsx" TargetMode="External"/><Relationship Id="rId1" Type="http://schemas.openxmlformats.org/officeDocument/2006/relationships/externalLinkPath" Target="file:///C:\Users\SO98526\Downloads\2024_25_RIIO-GD2_Regulatory%20Reporting%20Pack%20v1.19_Sc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Contents"/>
      <sheetName val="Lists"/>
      <sheetName val="ChangesLog"/>
      <sheetName val="UniversalData"/>
      <sheetName val="1.01 Summary_Totex"/>
      <sheetName val="1.01a Allowance"/>
      <sheetName val="1.01b MultiActivityVar RPEs"/>
      <sheetName val="1.01c MultiActivityVar No RPEs"/>
      <sheetName val="1.02 Summary_PCFM"/>
      <sheetName val="1.03 Summary_MEAV"/>
      <sheetName val="1.04 Summary_Reliability"/>
      <sheetName val="1.05 Summary_Workload "/>
      <sheetName val="1.06 Summary_PerfSnapshot"/>
      <sheetName val="1.07 Forecast Costs"/>
      <sheetName val="License Values Data Table"/>
      <sheetName val="2.01 Revenue - PCDs"/>
      <sheetName val="2.02 Revenue - Volume Drivers"/>
      <sheetName val="2.03 Revenue - Re-openers"/>
      <sheetName val="2.04 Revenue-Pass-through costs"/>
      <sheetName val="2.05 Revenue - ODI"/>
      <sheetName val="2.06 Revenue - ORA"/>
      <sheetName val="2.07 Revenue-TaxPoolTotex Alloc"/>
      <sheetName val="2.08 Revenue - Recovered Rev"/>
      <sheetName val="2.09 Revenue -DRS Revenue"/>
      <sheetName val="3.01 Revenue_Interface"/>
      <sheetName val="3.02 NARM_Interface"/>
      <sheetName val="4.01 OpexCostMatrix"/>
      <sheetName val="4.02 BSAllocations"/>
      <sheetName val="4.03 Training_Apprentices"/>
      <sheetName val="4.04 Maintenance"/>
      <sheetName val="4.05 LPGasholders"/>
      <sheetName val="4.06 LandRemediation"/>
      <sheetName val="4.07 Shrinkage "/>
      <sheetName val="4.08 GasTheft"/>
      <sheetName val="4.09 TDPWI"/>
      <sheetName val="4.10 TDPWI_Restoration"/>
      <sheetName val="4.11 TDPWI_Recovery - NA"/>
      <sheetName val="4.12 Streetworks "/>
      <sheetName val="4.13 Streetwks_scheme- NA"/>
      <sheetName val="4.14 SmartMetering"/>
      <sheetName val="4.15_SIU"/>
      <sheetName val="4.16 FTE"/>
      <sheetName val="4.17 DRS"/>
      <sheetName val="5.01 LTSStorageEntry"/>
      <sheetName val="5.02 Reinforcement"/>
      <sheetName val="5.03 Reinforcement Projs &gt;£0.5m"/>
      <sheetName val="5.04 Governors"/>
      <sheetName val="5.05 Connections"/>
      <sheetName val="5.06 OtherCapex"/>
      <sheetName val="5.07 OtherCapex Projects &gt;£0.5m"/>
      <sheetName val="5.08 Vehicles"/>
      <sheetName val="5.09 Cyber"/>
      <sheetName val="5.10 Physical Security"/>
      <sheetName val="6.01 RepexContributions"/>
      <sheetName val="6.02 MainsTier_1"/>
      <sheetName val="6.03 MainsTier_2A"/>
      <sheetName val="6.04 MainsTier_2B"/>
      <sheetName val="6.05 MainsTier_3"/>
      <sheetName val="6.06 MainsTier_Other"/>
      <sheetName val="6.07 MainsDiversions"/>
      <sheetName val="6.08 MainsDecom"/>
      <sheetName val="6.09 RepexServices"/>
      <sheetName val="6.10 IronStubs"/>
      <sheetName val="6.11 RoboticIntervention"/>
      <sheetName val="6.12 Risers"/>
      <sheetName val="6.13 DynamicGrowth"/>
      <sheetName val="7.01 Analysis_RPT"/>
      <sheetName val="8.01 LTS&amp;Entry"/>
      <sheetName val="8.02 Capacity&amp;Storage"/>
      <sheetName val="8.03 DistributionNetwork"/>
      <sheetName val="8.04 Capacity&amp;Demand"/>
      <sheetName val="8.05 CapacityOutput "/>
      <sheetName val="9.01 ODI_CustomerSatisfaction"/>
      <sheetName val="9.02 ODI_CustomerComplaints"/>
      <sheetName val="9.03 ODI_Interruption"/>
      <sheetName val="9.04 Maj_Interrupt"/>
      <sheetName val="9.05 ODI_CollStreetworks"/>
      <sheetName val="9.06 ODI_CO_Awareness"/>
      <sheetName val="10.01 PCD_PWF"/>
      <sheetName val="10.02 PCD_RPM"/>
      <sheetName val="10.03 PCD_GasEscape"/>
      <sheetName val="10.04 PCD_IPR"/>
      <sheetName val="10.05 PCD_London_M_P"/>
      <sheetName val="10.06 BioMet_Imp_Acc"/>
      <sheetName val="11.01 Other_Dist_Gas_Connection"/>
      <sheetName val="11.02 Responding to calls"/>
      <sheetName val="11.03 Other_CommunityFund -NA"/>
      <sheetName val="11.04 Other_V&amp;CMA "/>
      <sheetName val="11.05 Other_Re-openerPipeline"/>
      <sheetName val="11.05a Other_Re-opener Appendix"/>
      <sheetName val="11.06 Other_EnvironmentBCF"/>
      <sheetName val="11.07 Other_Envir_Other"/>
      <sheetName val="11.08 Other_NGNCompletedJobs"/>
      <sheetName val="11.09 Other_NetZero_Dev"/>
      <sheetName val="11.10 Other_HRB_Plans"/>
      <sheetName val="11.11 Other_PREReports&amp;Repairs"/>
      <sheetName val="11.12 Other_ Safety"/>
      <sheetName val="11.13 Other_ Covid_impact"/>
      <sheetName val="12.01 GSoP"/>
      <sheetName val="12.02 Licence_Condition10"/>
      <sheetName val="13.01 Innovation_NIA"/>
      <sheetName val="13.02 Innovation_NIC - NA"/>
      <sheetName val="13.03 Innovation_CNIA"/>
      <sheetName val="13.04 Innovation_SIF"/>
    </sheetNames>
    <sheetDataSet>
      <sheetData sheetId="0">
        <row r="13">
          <cell r="E13" t="str">
            <v>Southern Gas Networks</v>
          </cell>
        </row>
        <row r="15">
          <cell r="E15">
            <v>2025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Contents"/>
      <sheetName val="Lists"/>
      <sheetName val="ChangesLog"/>
      <sheetName val="UniversalData"/>
      <sheetName val="1.01 Summary_Totex"/>
      <sheetName val="1.01a Allowance"/>
      <sheetName val="1.01b MultiActivityVar RPEs"/>
      <sheetName val="1.01c MultiActivityVar No RPEs"/>
      <sheetName val="1.02 Summary_PCFM"/>
      <sheetName val="1.03 Summary_MEAV"/>
      <sheetName val="1.04 Summary_Reliability"/>
      <sheetName val="1.05 Summary_Workload "/>
      <sheetName val="1.06 Summary_PerfSnapshot"/>
      <sheetName val="1.07 Forecast Costs"/>
      <sheetName val="License Values Data Table"/>
      <sheetName val="2.01 Revenue - PCDs"/>
      <sheetName val="2.02 Revenue - Volume Drivers"/>
      <sheetName val="2.03 Revenue - Re-openers"/>
      <sheetName val="2.04 Revenue-Pass-through costs"/>
      <sheetName val="2.05 Revenue - ODI"/>
      <sheetName val="2.06 Revenue - ORA"/>
      <sheetName val="2.07 Revenue-TaxPoolTotex Alloc"/>
      <sheetName val="2.08 Revenue - Recovered Rev"/>
      <sheetName val="2.09 Revenue -DRS Revenue"/>
      <sheetName val="3.01 Revenue_Interface"/>
      <sheetName val="3.02 NARM_Interface"/>
      <sheetName val="4.01 OpexCostMatrix"/>
      <sheetName val="4.02 BSAllocations"/>
      <sheetName val="4.03 Training_Apprentices"/>
      <sheetName val="4.04 Maintenance"/>
      <sheetName val="4.05 LPGasholders"/>
      <sheetName val="4.06 LandRemediation"/>
      <sheetName val="4.07 Shrinkage "/>
      <sheetName val="4.08 GasTheft"/>
      <sheetName val="4.09 TDPWI"/>
      <sheetName val="4.10 TDPWI_Restoration"/>
      <sheetName val="4.11 TDPWI_Recovery - NA"/>
      <sheetName val="4.12 Streetworks "/>
      <sheetName val="4.13 Streetwks_scheme- NA"/>
      <sheetName val="4.14 SmartMetering"/>
      <sheetName val="4.15_SIU"/>
      <sheetName val="4.16 FTE"/>
      <sheetName val="4.17 DRS"/>
      <sheetName val="5.01 LTSStorageEntry"/>
      <sheetName val="5.02 Reinforcement"/>
      <sheetName val="5.03 Reinforcement Projs &gt;£0.5m"/>
      <sheetName val="5.04 Governors"/>
      <sheetName val="5.05 Connections"/>
      <sheetName val="5.06 OtherCapex"/>
      <sheetName val="5.07 OtherCapex Projects &gt;£0.5m"/>
      <sheetName val="5.08 Vehicles"/>
      <sheetName val="5.09 Cyber"/>
      <sheetName val="5.10 Physical Security"/>
      <sheetName val="6.01 RepexContributions"/>
      <sheetName val="6.02 MainsTier_1"/>
      <sheetName val="6.03 MainsTier_2A"/>
      <sheetName val="6.04 MainsTier_2B"/>
      <sheetName val="6.05 MainsTier_3"/>
      <sheetName val="Cognos_Office_Connection_Cache"/>
      <sheetName val="6.06 MainsTier_Other"/>
      <sheetName val="6.07 MainsDiversions"/>
      <sheetName val="6.08 MainsDecom"/>
      <sheetName val="6.09 RepexServices"/>
      <sheetName val="6.10 IronStubs"/>
      <sheetName val="6.11 RoboticIntervention"/>
      <sheetName val="6.12 Risers"/>
      <sheetName val="6.13 DynamicGrowth"/>
      <sheetName val="7.01 Analysis_RPT"/>
      <sheetName val="8.01 LTS&amp;Entry"/>
      <sheetName val="8.02 Capacity&amp;Storage"/>
      <sheetName val="8.03 DistributionNetwork"/>
      <sheetName val="8.04 Capacity&amp;Demand"/>
      <sheetName val="8.05 CapacityOutput "/>
      <sheetName val="9.01 ODI_CustomerSatisfaction"/>
      <sheetName val="9.02 ODI_CustomerComplaints"/>
      <sheetName val="9.03 ODI_Interruption"/>
      <sheetName val="9.04 Maj_Interrupt"/>
      <sheetName val="9.05 ODI_CollStreetworks"/>
      <sheetName val="9.06 ODI_CO_Awareness"/>
      <sheetName val="10.01 PCD_PWF"/>
      <sheetName val="10.02 PCD_RPM"/>
      <sheetName val="10.03 PCD_GasEscape"/>
      <sheetName val="10.04 PCD_IPR"/>
      <sheetName val="10.05 PCD_London_M_P"/>
      <sheetName val="10.06 BioMet_Imp_Acc"/>
      <sheetName val="11.01 Other_Dist_Gas_Connection"/>
      <sheetName val="11.02 Responding to calls"/>
      <sheetName val="11.03 Other_CommunityFund -NA"/>
      <sheetName val="11.04 Other_V&amp;CMA "/>
      <sheetName val="11.05 Other_Re-openerPipeline"/>
      <sheetName val="11.05a Other_Re-opener Appendix"/>
      <sheetName val="11.06 Other_EnvironmentBCF"/>
      <sheetName val="11.07 Other_Envir_Other"/>
      <sheetName val="11.08 Other_NGNCompletedJobs"/>
      <sheetName val="11.09 Other_NetZero_Dev"/>
      <sheetName val="11.10 Other_HRB_Plans"/>
      <sheetName val="11.11 Other_PREReports&amp;Repairs"/>
      <sheetName val="11.12 Other_ Safety"/>
      <sheetName val="11.13 Other_ Covid_impact"/>
      <sheetName val="12.01 GSoP"/>
      <sheetName val="12.02 Licence_Condition10"/>
      <sheetName val="13.01 Innovation_NIA"/>
      <sheetName val="13.02 Innovation_NIC - NA"/>
      <sheetName val="13.03 Innovation_CNIA"/>
      <sheetName val="13.04 Innovation_SIF"/>
    </sheetNames>
    <sheetDataSet>
      <sheetData sheetId="0">
        <row r="13">
          <cell r="E13" t="str">
            <v>Scotland Gas Networks</v>
          </cell>
        </row>
        <row r="15">
          <cell r="E15">
            <v>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6340C-B3D6-4D32-A811-4FE80408FD94}">
  <sheetPr>
    <tabColor rgb="FF000000"/>
    <pageSetUpPr autoPageBreaks="0"/>
  </sheetPr>
  <dimension ref="A1:CG100"/>
  <sheetViews>
    <sheetView zoomScaleNormal="100" workbookViewId="0">
      <pane ySplit="8" topLeftCell="A9" activePane="bottomLeft" state="frozen"/>
      <selection pane="bottomLeft"/>
    </sheetView>
  </sheetViews>
  <sheetFormatPr defaultColWidth="0" defaultRowHeight="14.1"/>
  <cols>
    <col min="1" max="1" width="14.42578125" style="32" customWidth="1"/>
    <col min="2" max="2" width="2.42578125" style="32" customWidth="1"/>
    <col min="3" max="3" width="1.5703125" style="32" customWidth="1"/>
    <col min="4" max="4" width="5.42578125" style="32" bestFit="1" customWidth="1"/>
    <col min="5" max="5" width="23.42578125" style="32" customWidth="1"/>
    <col min="6" max="6" width="20.5703125" style="32" bestFit="1" customWidth="1"/>
    <col min="7" max="7" width="35" style="32" customWidth="1"/>
    <col min="8" max="8" width="11.5703125" style="32" bestFit="1" customWidth="1"/>
    <col min="9" max="9" width="47.42578125" style="32" customWidth="1"/>
    <col min="10" max="18" width="8.5703125" style="32" customWidth="1"/>
    <col min="19" max="19" width="9.5703125" style="34" customWidth="1"/>
    <col min="20" max="20" width="12.5703125" style="34" customWidth="1"/>
    <col min="21" max="21" width="12.5703125" style="32" customWidth="1"/>
    <col min="22" max="22" width="11.42578125" style="32" customWidth="1"/>
    <col min="23" max="24" width="11.5703125" style="32" customWidth="1"/>
    <col min="25" max="25" width="4.42578125" style="32" customWidth="1"/>
    <col min="26" max="26" width="14.5703125" style="32" bestFit="1" customWidth="1"/>
    <col min="27" max="27" width="12.5703125" style="32" customWidth="1"/>
    <col min="28" max="28" width="11.5703125" style="32" customWidth="1"/>
    <col min="29" max="29" width="14.5703125" style="32" customWidth="1"/>
    <col min="30" max="31" width="9.42578125" style="32" customWidth="1"/>
    <col min="32" max="32" width="21.5703125" style="32" bestFit="1" customWidth="1"/>
    <col min="33" max="33" width="12.42578125" style="32" customWidth="1"/>
    <col min="34" max="34" width="17.42578125" style="32" customWidth="1"/>
    <col min="35" max="44" width="1.42578125" style="32" hidden="1" customWidth="1"/>
    <col min="45" max="50" width="1.5703125" style="32" hidden="1" customWidth="1"/>
    <col min="51" max="68" width="19.42578125" style="32" hidden="1" customWidth="1"/>
    <col min="69" max="79" width="14.42578125" style="32" hidden="1" customWidth="1"/>
    <col min="80" max="85" width="19.42578125" style="32" hidden="1" customWidth="1"/>
    <col min="86" max="16384" width="14.42578125" style="32" hidden="1"/>
  </cols>
  <sheetData>
    <row r="1" spans="1:28" s="3" customFormat="1" ht="24.95">
      <c r="A1" s="1" t="s">
        <v>0</v>
      </c>
      <c r="B1" s="2"/>
      <c r="H1" s="4"/>
      <c r="I1" s="4"/>
      <c r="J1" s="4"/>
      <c r="K1" s="4"/>
      <c r="L1" s="4"/>
      <c r="M1" s="4"/>
      <c r="N1" s="4"/>
      <c r="O1" s="4"/>
      <c r="P1" s="4"/>
      <c r="Q1" s="4"/>
      <c r="S1" s="5"/>
      <c r="T1" s="5"/>
    </row>
    <row r="2" spans="1:28" s="3" customFormat="1" ht="24.95">
      <c r="A2" s="4" t="str">
        <f>[1]Cover!$E$13</f>
        <v>Southern Gas Networks</v>
      </c>
      <c r="B2" s="2"/>
      <c r="S2" s="5"/>
      <c r="T2" s="5"/>
    </row>
    <row r="3" spans="1:28" s="3" customFormat="1" ht="24.95">
      <c r="A3" s="4">
        <f>[1]Cover!$E$15</f>
        <v>2025</v>
      </c>
      <c r="B3" s="4"/>
      <c r="C3" s="4"/>
      <c r="D3" s="4"/>
      <c r="S3" s="5"/>
      <c r="T3" s="5"/>
    </row>
    <row r="4" spans="1:28" s="8" customFormat="1" ht="25.5" thickBot="1">
      <c r="A4" s="6" t="s">
        <v>1</v>
      </c>
      <c r="B4" s="7"/>
      <c r="S4" s="9"/>
      <c r="T4" s="9"/>
    </row>
    <row r="5" spans="1:28" s="17" customFormat="1" ht="15.6">
      <c r="A5" s="10"/>
      <c r="B5" s="11"/>
      <c r="C5" s="11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4"/>
      <c r="T5" s="14"/>
      <c r="U5" s="13"/>
      <c r="V5" s="15"/>
      <c r="W5" s="15"/>
      <c r="X5" s="15"/>
      <c r="Y5" s="15"/>
      <c r="Z5" s="16" t="s">
        <v>2</v>
      </c>
      <c r="AA5" s="15"/>
      <c r="AB5" s="15"/>
    </row>
    <row r="6" spans="1:28" s="18" customFormat="1" ht="18">
      <c r="B6" s="19" t="s">
        <v>3</v>
      </c>
      <c r="S6" s="20"/>
      <c r="T6" s="20"/>
    </row>
    <row r="7" spans="1:28" s="21" customFormat="1">
      <c r="P7" s="22"/>
      <c r="Q7" s="22"/>
      <c r="R7" s="22"/>
      <c r="S7" s="23"/>
      <c r="T7" s="23"/>
      <c r="U7" s="22"/>
      <c r="V7" s="24"/>
      <c r="W7" s="24"/>
      <c r="X7" s="24"/>
      <c r="Y7" s="24"/>
      <c r="Z7" s="24"/>
      <c r="AA7" s="24"/>
      <c r="AB7" s="24"/>
    </row>
    <row r="8" spans="1:28" s="17" customFormat="1" ht="27.6">
      <c r="A8" s="10"/>
      <c r="B8" s="11"/>
      <c r="C8" s="11"/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12" t="s">
        <v>9</v>
      </c>
      <c r="J8" s="25">
        <v>1</v>
      </c>
      <c r="K8" s="25">
        <v>2</v>
      </c>
      <c r="L8" s="25">
        <v>3</v>
      </c>
      <c r="M8" s="25">
        <v>4</v>
      </c>
      <c r="N8" s="25">
        <v>5</v>
      </c>
      <c r="O8" s="25">
        <v>6</v>
      </c>
      <c r="P8" s="26">
        <v>7</v>
      </c>
      <c r="Q8" s="26">
        <v>8</v>
      </c>
      <c r="R8" s="26">
        <v>9</v>
      </c>
      <c r="S8" s="14">
        <v>10</v>
      </c>
      <c r="T8" s="14" t="s">
        <v>10</v>
      </c>
      <c r="U8" s="13" t="s">
        <v>11</v>
      </c>
      <c r="V8" s="27" t="s">
        <v>12</v>
      </c>
      <c r="W8" s="27" t="s">
        <v>13</v>
      </c>
      <c r="X8" s="27" t="s">
        <v>14</v>
      </c>
      <c r="Y8" s="15"/>
      <c r="Z8" s="28" t="s">
        <v>15</v>
      </c>
      <c r="AA8" s="29" t="s">
        <v>16</v>
      </c>
      <c r="AB8" s="28" t="s">
        <v>17</v>
      </c>
    </row>
    <row r="10" spans="1:28" s="30" customFormat="1" ht="14.1" customHeight="1">
      <c r="A10" s="30" t="s">
        <v>18</v>
      </c>
      <c r="S10" s="31"/>
      <c r="T10" s="31"/>
    </row>
    <row r="11" spans="1:28" s="30" customFormat="1" ht="14.1" customHeight="1">
      <c r="S11" s="31"/>
      <c r="T11" s="31"/>
    </row>
    <row r="12" spans="1:28" s="18" customFormat="1" ht="18">
      <c r="B12" s="19" t="s">
        <v>19</v>
      </c>
      <c r="S12" s="20"/>
      <c r="T12" s="20"/>
    </row>
    <row r="13" spans="1:28" ht="15">
      <c r="B13" s="33"/>
    </row>
    <row r="14" spans="1:28">
      <c r="A14" s="21"/>
      <c r="B14" s="21"/>
      <c r="C14" s="35" t="s">
        <v>20</v>
      </c>
      <c r="D14" s="35"/>
      <c r="E14" s="35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7"/>
      <c r="T14" s="37"/>
      <c r="U14" s="36"/>
      <c r="V14" s="36"/>
      <c r="W14" s="36"/>
      <c r="X14" s="36"/>
      <c r="Y14" s="36"/>
      <c r="Z14" s="36"/>
      <c r="AA14" s="36"/>
      <c r="AB14" s="36"/>
    </row>
    <row r="15" spans="1:28" ht="13.35" customHeight="1">
      <c r="A15" s="22"/>
      <c r="B15" s="38"/>
      <c r="C15" s="38"/>
      <c r="G15" s="39"/>
      <c r="H15" s="39"/>
      <c r="I15" s="39"/>
      <c r="J15" s="39"/>
      <c r="K15" s="39"/>
      <c r="L15" s="39"/>
      <c r="M15" s="39"/>
      <c r="N15" s="39"/>
      <c r="O15" s="39"/>
      <c r="P15" s="22"/>
      <c r="Q15" s="39"/>
      <c r="R15" s="22"/>
      <c r="S15" s="23"/>
      <c r="T15" s="23"/>
      <c r="U15" s="22"/>
    </row>
    <row r="16" spans="1:28" ht="15.6">
      <c r="A16" s="22"/>
      <c r="B16" s="38"/>
      <c r="C16" s="38"/>
      <c r="E16" s="32" t="s">
        <v>3</v>
      </c>
      <c r="F16" s="32" t="s">
        <v>21</v>
      </c>
      <c r="G16" s="32" t="s">
        <v>22</v>
      </c>
      <c r="H16" s="40"/>
      <c r="I16" s="41" t="s">
        <v>23</v>
      </c>
      <c r="J16" s="42">
        <v>59</v>
      </c>
      <c r="K16" s="42">
        <v>14</v>
      </c>
      <c r="L16" s="42">
        <v>19</v>
      </c>
      <c r="M16" s="42">
        <v>37</v>
      </c>
      <c r="N16" s="42">
        <v>67</v>
      </c>
      <c r="O16" s="42">
        <v>56</v>
      </c>
      <c r="P16" s="42">
        <v>133</v>
      </c>
      <c r="Q16" s="42">
        <v>328</v>
      </c>
      <c r="R16" s="42">
        <v>521</v>
      </c>
      <c r="S16" s="43">
        <v>1753</v>
      </c>
      <c r="T16" s="44">
        <f>SUM(J16:S16)</f>
        <v>2987</v>
      </c>
      <c r="U16" s="42">
        <v>34</v>
      </c>
      <c r="V16" s="45">
        <f>(J16*1+K16*2+L16*3+M16*4+N16*5+O16*6+P16*7+Q16*8+R16*9+S16*10)/(SUM(J16:S16))</f>
        <v>8.9511215266153332</v>
      </c>
      <c r="W16" s="46">
        <f>V16+AB16</f>
        <v>9.0175735441378251</v>
      </c>
      <c r="X16" s="46">
        <f>V16-AB16</f>
        <v>8.8846695090928414</v>
      </c>
      <c r="Y16" s="47"/>
      <c r="Z16" s="48">
        <f>((1-V16)^2)*J16+((2-V16))^2*K16+((3-V16))^2*L16+((4-V16)^2)*M16+((5-V16)^2)*N16+((6-V16)^2)*O16+((7-V16))^2*P16+((8-V16))^2*Q16+((9-V16)^2)*R16+((10-V16)^2)*S16</f>
        <v>10252.86374288584</v>
      </c>
      <c r="AA16" s="49">
        <f>SQRT((Z16)/(T16-1))</f>
        <v>1.8530096934285949</v>
      </c>
      <c r="AB16" s="49">
        <f>CONFIDENCE(0.05,AA16,T16)</f>
        <v>6.6452017522491941E-2</v>
      </c>
    </row>
    <row r="17" spans="2:28" s="51" customFormat="1">
      <c r="B17" s="50"/>
      <c r="C17" s="50"/>
      <c r="E17" s="51" t="s">
        <v>3</v>
      </c>
      <c r="F17" s="51" t="s">
        <v>21</v>
      </c>
      <c r="G17" s="32" t="s">
        <v>22</v>
      </c>
      <c r="H17" s="40"/>
      <c r="I17" s="41" t="s">
        <v>24</v>
      </c>
      <c r="J17" s="42">
        <v>86</v>
      </c>
      <c r="K17" s="42">
        <v>37</v>
      </c>
      <c r="L17" s="42">
        <v>43</v>
      </c>
      <c r="M17" s="42">
        <v>34</v>
      </c>
      <c r="N17" s="42">
        <v>52</v>
      </c>
      <c r="O17" s="42">
        <v>64</v>
      </c>
      <c r="P17" s="42">
        <v>137</v>
      </c>
      <c r="Q17" s="42">
        <v>276</v>
      </c>
      <c r="R17" s="42">
        <v>462</v>
      </c>
      <c r="S17" s="43">
        <v>1797</v>
      </c>
      <c r="T17" s="44">
        <f t="shared" ref="T17:T23" si="0">SUM(J17:S17)</f>
        <v>2988</v>
      </c>
      <c r="U17" s="42">
        <v>33</v>
      </c>
      <c r="V17" s="45">
        <f>(J17*1+K17*2+L17*3+M17*4+N17*5+O17*6+P17*7+Q17*8+R17*9+S17*10)/(SUM(J17:S17))</f>
        <v>8.8232931726907626</v>
      </c>
      <c r="W17" s="46">
        <f>V17+AB17</f>
        <v>8.8999441373994213</v>
      </c>
      <c r="X17" s="46">
        <f>V17-AB17</f>
        <v>8.746642207982104</v>
      </c>
      <c r="Y17" s="47"/>
      <c r="Z17" s="48">
        <f>((1-V17)^2)*J17+((2-V17))^2*K17+((3-V17))^2*L17+((4-V17)^2)*M17+((5-V17)^2)*N17+((6-V17)^2)*O17+((7-V17))^2*P17+((8-V17))^2*Q17+((9-V17)^2)*R17+((10-V17)^2)*S17</f>
        <v>13650.69879518072</v>
      </c>
      <c r="AA17" s="49">
        <f>SQRT((Z17)/(T17-1))</f>
        <v>2.1377643515815246</v>
      </c>
      <c r="AB17" s="49">
        <f>CONFIDENCE(0.05,AA17,T17)</f>
        <v>7.665096470865862E-2</v>
      </c>
    </row>
    <row r="18" spans="2:28" s="51" customFormat="1">
      <c r="B18" s="21"/>
      <c r="C18" s="21"/>
      <c r="E18" s="51" t="s">
        <v>3</v>
      </c>
      <c r="F18" s="51" t="s">
        <v>21</v>
      </c>
      <c r="G18" s="32" t="s">
        <v>22</v>
      </c>
      <c r="H18" s="40"/>
      <c r="I18" s="41" t="s">
        <v>25</v>
      </c>
      <c r="J18" s="42">
        <v>42</v>
      </c>
      <c r="K18" s="42">
        <v>18</v>
      </c>
      <c r="L18" s="42">
        <v>27</v>
      </c>
      <c r="M18" s="42">
        <v>27</v>
      </c>
      <c r="N18" s="42">
        <v>43</v>
      </c>
      <c r="O18" s="42">
        <v>40</v>
      </c>
      <c r="P18" s="42">
        <v>85</v>
      </c>
      <c r="Q18" s="42">
        <v>241</v>
      </c>
      <c r="R18" s="42">
        <v>429</v>
      </c>
      <c r="S18" s="43">
        <v>1955</v>
      </c>
      <c r="T18" s="44">
        <f t="shared" si="0"/>
        <v>2907</v>
      </c>
      <c r="U18" s="42">
        <v>114</v>
      </c>
      <c r="V18" s="45">
        <f t="shared" ref="V18:V22" si="1">(J18*1+K18*2+L18*3+M18*4+N18*5+O18*6+P18*7+Q18*8+R18*9+S18*10)/(SUM(J18:S18))</f>
        <v>9.1695906432748533</v>
      </c>
      <c r="W18" s="46">
        <f t="shared" ref="W18:W23" si="2">V18+AB18</f>
        <v>9.232551561517516</v>
      </c>
      <c r="X18" s="46">
        <f t="shared" ref="X18:X23" si="3">V18-AB18</f>
        <v>9.1066297250321906</v>
      </c>
      <c r="Y18" s="47"/>
      <c r="Z18" s="48">
        <f t="shared" ref="Z18:Z23" si="4">((1-V18)^2)*J18+((2-V18))^2*K18+((3-V18))^2*L18+((4-V18)^2)*M18+((5-V18)^2)*N18+((6-V18)^2)*O18+((7-V18))^2*P18+((8-V18))^2*Q18+((9-V18)^2)*R18+((10-V18)^2)*S18</f>
        <v>8717.3918128654968</v>
      </c>
      <c r="AA18" s="49">
        <f t="shared" ref="AA18:AA23" si="5">SQRT((Z18)/(T18-1))</f>
        <v>1.7319903906504219</v>
      </c>
      <c r="AB18" s="49">
        <f t="shared" ref="AB18:AB23" si="6">CONFIDENCE(0.05,AA18,T18)</f>
        <v>6.2960918242662131E-2</v>
      </c>
    </row>
    <row r="19" spans="2:28" s="51" customFormat="1">
      <c r="B19" s="21"/>
      <c r="C19" s="21"/>
      <c r="E19" s="51" t="s">
        <v>3</v>
      </c>
      <c r="F19" s="51" t="s">
        <v>21</v>
      </c>
      <c r="G19" s="32" t="s">
        <v>22</v>
      </c>
      <c r="H19" s="40"/>
      <c r="I19" s="41" t="s">
        <v>26</v>
      </c>
      <c r="J19" s="42">
        <v>40</v>
      </c>
      <c r="K19" s="42">
        <v>11</v>
      </c>
      <c r="L19" s="42">
        <v>16</v>
      </c>
      <c r="M19" s="42">
        <v>24</v>
      </c>
      <c r="N19" s="42">
        <v>50</v>
      </c>
      <c r="O19" s="42">
        <v>31</v>
      </c>
      <c r="P19" s="42">
        <v>88</v>
      </c>
      <c r="Q19" s="42">
        <v>199</v>
      </c>
      <c r="R19" s="42">
        <v>435</v>
      </c>
      <c r="S19" s="43">
        <v>2081</v>
      </c>
      <c r="T19" s="44">
        <f t="shared" si="0"/>
        <v>2975</v>
      </c>
      <c r="U19" s="42">
        <v>46</v>
      </c>
      <c r="V19" s="45">
        <f t="shared" si="1"/>
        <v>9.2689075630252109</v>
      </c>
      <c r="W19" s="46">
        <f t="shared" si="2"/>
        <v>9.3269932401019382</v>
      </c>
      <c r="X19" s="46">
        <f t="shared" si="3"/>
        <v>9.2108218859484836</v>
      </c>
      <c r="Y19" s="47"/>
      <c r="Z19" s="48">
        <f t="shared" si="4"/>
        <v>7770.8739495798309</v>
      </c>
      <c r="AA19" s="49">
        <f t="shared" si="5"/>
        <v>1.6164580936481014</v>
      </c>
      <c r="AB19" s="49">
        <f t="shared" si="6"/>
        <v>5.8085677076727051E-2</v>
      </c>
    </row>
    <row r="20" spans="2:28" s="51" customFormat="1">
      <c r="B20" s="21"/>
      <c r="C20" s="21"/>
      <c r="E20" s="51" t="s">
        <v>3</v>
      </c>
      <c r="F20" s="51" t="s">
        <v>21</v>
      </c>
      <c r="G20" s="32" t="s">
        <v>22</v>
      </c>
      <c r="H20" s="40"/>
      <c r="I20" s="41" t="s">
        <v>27</v>
      </c>
      <c r="J20" s="42">
        <v>70</v>
      </c>
      <c r="K20" s="42">
        <v>32</v>
      </c>
      <c r="L20" s="42">
        <v>40</v>
      </c>
      <c r="M20" s="42">
        <v>27</v>
      </c>
      <c r="N20" s="42">
        <v>69</v>
      </c>
      <c r="O20" s="42">
        <v>65</v>
      </c>
      <c r="P20" s="42">
        <v>125</v>
      </c>
      <c r="Q20" s="42">
        <v>289</v>
      </c>
      <c r="R20" s="42">
        <v>491</v>
      </c>
      <c r="S20" s="43">
        <v>1739</v>
      </c>
      <c r="T20" s="44">
        <f t="shared" si="0"/>
        <v>2947</v>
      </c>
      <c r="U20" s="42">
        <v>74</v>
      </c>
      <c r="V20" s="45">
        <f t="shared" si="1"/>
        <v>8.8540889039701387</v>
      </c>
      <c r="W20" s="46">
        <f t="shared" si="2"/>
        <v>8.9279130913300921</v>
      </c>
      <c r="X20" s="46">
        <f t="shared" si="3"/>
        <v>8.7802647166101853</v>
      </c>
      <c r="Y20" s="47"/>
      <c r="Z20" s="48">
        <f t="shared" si="4"/>
        <v>12317.258228707158</v>
      </c>
      <c r="AA20" s="49">
        <f t="shared" si="5"/>
        <v>2.0447520484936872</v>
      </c>
      <c r="AB20" s="49">
        <f t="shared" si="6"/>
        <v>7.382418735995401E-2</v>
      </c>
    </row>
    <row r="21" spans="2:28" s="51" customFormat="1">
      <c r="B21" s="21"/>
      <c r="C21" s="21"/>
      <c r="E21" s="51" t="s">
        <v>3</v>
      </c>
      <c r="F21" s="51" t="s">
        <v>21</v>
      </c>
      <c r="G21" s="32" t="s">
        <v>22</v>
      </c>
      <c r="H21" s="40"/>
      <c r="I21" s="41" t="s">
        <v>28</v>
      </c>
      <c r="J21" s="42">
        <v>98</v>
      </c>
      <c r="K21" s="42">
        <v>39</v>
      </c>
      <c r="L21" s="42">
        <v>55</v>
      </c>
      <c r="M21" s="42">
        <v>60</v>
      </c>
      <c r="N21" s="42">
        <v>118</v>
      </c>
      <c r="O21" s="42">
        <v>93</v>
      </c>
      <c r="P21" s="42">
        <v>208</v>
      </c>
      <c r="Q21" s="42">
        <v>405</v>
      </c>
      <c r="R21" s="42">
        <v>486</v>
      </c>
      <c r="S21" s="43">
        <v>1373</v>
      </c>
      <c r="T21" s="44">
        <f t="shared" si="0"/>
        <v>2935</v>
      </c>
      <c r="U21" s="42">
        <v>86</v>
      </c>
      <c r="V21" s="45">
        <f t="shared" si="1"/>
        <v>8.3574105621805792</v>
      </c>
      <c r="W21" s="46">
        <f t="shared" si="2"/>
        <v>8.4413277810943015</v>
      </c>
      <c r="X21" s="46">
        <f t="shared" si="3"/>
        <v>8.2734933432668569</v>
      </c>
      <c r="Y21" s="47"/>
      <c r="Z21" s="48">
        <f t="shared" si="4"/>
        <v>15786.076320272572</v>
      </c>
      <c r="AA21" s="49">
        <f t="shared" si="5"/>
        <v>2.319567655948485</v>
      </c>
      <c r="AB21" s="49">
        <f t="shared" si="6"/>
        <v>8.39172189137221E-2</v>
      </c>
    </row>
    <row r="22" spans="2:28" s="51" customFormat="1">
      <c r="B22" s="21"/>
      <c r="C22" s="21"/>
      <c r="E22" s="51" t="s">
        <v>3</v>
      </c>
      <c r="F22" s="51" t="s">
        <v>21</v>
      </c>
      <c r="G22" s="32" t="s">
        <v>22</v>
      </c>
      <c r="H22" s="40"/>
      <c r="I22" s="41" t="s">
        <v>29</v>
      </c>
      <c r="J22" s="42">
        <v>34</v>
      </c>
      <c r="K22" s="42">
        <v>11</v>
      </c>
      <c r="L22" s="42">
        <v>20</v>
      </c>
      <c r="M22" s="42">
        <v>15</v>
      </c>
      <c r="N22" s="42">
        <v>73</v>
      </c>
      <c r="O22" s="42">
        <v>41</v>
      </c>
      <c r="P22" s="42">
        <v>95</v>
      </c>
      <c r="Q22" s="42">
        <v>257</v>
      </c>
      <c r="R22" s="42">
        <v>468</v>
      </c>
      <c r="S22" s="43">
        <v>1941</v>
      </c>
      <c r="T22" s="44">
        <f t="shared" si="0"/>
        <v>2955</v>
      </c>
      <c r="U22" s="42">
        <v>66</v>
      </c>
      <c r="V22" s="45">
        <f t="shared" si="1"/>
        <v>9.1810490693739428</v>
      </c>
      <c r="W22" s="46">
        <f t="shared" si="2"/>
        <v>9.2397430224104049</v>
      </c>
      <c r="X22" s="46">
        <f t="shared" si="3"/>
        <v>9.1223551163374808</v>
      </c>
      <c r="Y22" s="47"/>
      <c r="Z22" s="48">
        <f t="shared" si="4"/>
        <v>7828.138747884941</v>
      </c>
      <c r="AA22" s="49">
        <f t="shared" si="5"/>
        <v>1.6278860884872643</v>
      </c>
      <c r="AB22" s="49">
        <f t="shared" si="6"/>
        <v>5.8693953036461369E-2</v>
      </c>
    </row>
    <row r="23" spans="2:28" s="51" customFormat="1">
      <c r="B23" s="21"/>
      <c r="C23" s="21"/>
      <c r="E23" s="51" t="s">
        <v>3</v>
      </c>
      <c r="F23" s="51" t="s">
        <v>21</v>
      </c>
      <c r="G23" s="32" t="s">
        <v>22</v>
      </c>
      <c r="H23" s="40"/>
      <c r="I23" s="41" t="s">
        <v>30</v>
      </c>
      <c r="J23" s="42">
        <v>55</v>
      </c>
      <c r="K23" s="42">
        <v>19</v>
      </c>
      <c r="L23" s="42">
        <v>29</v>
      </c>
      <c r="M23" s="42">
        <v>25</v>
      </c>
      <c r="N23" s="42">
        <v>93</v>
      </c>
      <c r="O23" s="42">
        <v>55</v>
      </c>
      <c r="P23" s="42">
        <v>116</v>
      </c>
      <c r="Q23" s="42">
        <v>265</v>
      </c>
      <c r="R23" s="42">
        <v>441</v>
      </c>
      <c r="S23" s="43">
        <v>1797</v>
      </c>
      <c r="T23" s="44">
        <f t="shared" si="0"/>
        <v>2895</v>
      </c>
      <c r="U23" s="42">
        <v>126</v>
      </c>
      <c r="V23" s="45">
        <f t="shared" ref="V23" si="7">(J23*1+K23*2+L23*3+M23*4+N23*5+O23*6+P23*7+Q23*8+R23*9+S23*10)/(SUM(J23:S23))</f>
        <v>8.9623488773747848</v>
      </c>
      <c r="W23" s="46">
        <f t="shared" si="2"/>
        <v>9.0321458985494516</v>
      </c>
      <c r="X23" s="46">
        <f t="shared" si="3"/>
        <v>8.892551856200118</v>
      </c>
      <c r="Y23" s="47"/>
      <c r="Z23" s="48">
        <f t="shared" si="4"/>
        <v>10624.896027633851</v>
      </c>
      <c r="AA23" s="49">
        <f t="shared" si="5"/>
        <v>1.9160775438341309</v>
      </c>
      <c r="AB23" s="49">
        <f t="shared" si="6"/>
        <v>6.9797021174666449E-2</v>
      </c>
    </row>
    <row r="24" spans="2:28" s="21" customFormat="1">
      <c r="J24" s="52"/>
      <c r="K24" s="52"/>
      <c r="L24" s="52"/>
      <c r="M24" s="52"/>
      <c r="N24" s="52"/>
      <c r="O24" s="52"/>
      <c r="P24" s="53"/>
      <c r="Q24" s="53"/>
      <c r="R24" s="53"/>
      <c r="S24" s="54"/>
      <c r="T24" s="54"/>
      <c r="U24" s="53"/>
      <c r="V24" s="55"/>
      <c r="W24" s="55"/>
      <c r="X24" s="55"/>
      <c r="Y24" s="55"/>
      <c r="Z24" s="56"/>
      <c r="AA24" s="55"/>
      <c r="AB24" s="55"/>
    </row>
    <row r="25" spans="2:28" s="18" customFormat="1" ht="18">
      <c r="B25" s="19" t="s">
        <v>31</v>
      </c>
      <c r="J25" s="57"/>
      <c r="K25" s="57"/>
      <c r="L25" s="57"/>
      <c r="M25" s="57"/>
      <c r="N25" s="57"/>
      <c r="O25" s="57"/>
      <c r="P25" s="57"/>
      <c r="Q25" s="57"/>
      <c r="R25" s="57"/>
      <c r="S25" s="58"/>
      <c r="T25" s="58"/>
      <c r="U25" s="57"/>
      <c r="V25" s="59"/>
      <c r="W25" s="59"/>
      <c r="X25" s="59"/>
      <c r="Y25" s="59"/>
      <c r="Z25" s="57"/>
      <c r="AA25" s="59"/>
      <c r="AB25" s="59"/>
    </row>
    <row r="26" spans="2:28" s="21" customFormat="1">
      <c r="J26" s="52"/>
      <c r="K26" s="52"/>
      <c r="L26" s="52"/>
      <c r="M26" s="52"/>
      <c r="N26" s="52"/>
      <c r="O26" s="52"/>
      <c r="P26" s="53"/>
      <c r="Q26" s="53"/>
      <c r="R26" s="53"/>
      <c r="S26" s="54"/>
      <c r="T26" s="54"/>
      <c r="U26" s="53"/>
      <c r="V26" s="55"/>
      <c r="W26" s="55"/>
      <c r="X26" s="55"/>
      <c r="Y26" s="55"/>
      <c r="Z26" s="56"/>
      <c r="AA26" s="55"/>
      <c r="AB26" s="55"/>
    </row>
    <row r="27" spans="2:28">
      <c r="B27" s="21"/>
      <c r="C27" s="35" t="s">
        <v>32</v>
      </c>
      <c r="D27" s="35"/>
      <c r="E27" s="35"/>
      <c r="F27" s="35"/>
      <c r="G27" s="35"/>
      <c r="H27" s="36"/>
      <c r="I27" s="36"/>
      <c r="J27" s="60"/>
      <c r="K27" s="60"/>
      <c r="L27" s="60"/>
      <c r="M27" s="60"/>
      <c r="N27" s="60"/>
      <c r="O27" s="60"/>
      <c r="P27" s="60"/>
      <c r="Q27" s="60"/>
      <c r="R27" s="60"/>
      <c r="S27" s="61"/>
      <c r="T27" s="61"/>
      <c r="U27" s="60"/>
      <c r="V27" s="62"/>
      <c r="W27" s="62"/>
      <c r="X27" s="62"/>
      <c r="Y27" s="62"/>
      <c r="Z27" s="60"/>
      <c r="AA27" s="62"/>
      <c r="AB27" s="62"/>
    </row>
    <row r="28" spans="2:28">
      <c r="G28" s="16"/>
      <c r="H28" s="39"/>
      <c r="I28" s="39"/>
      <c r="J28" s="63"/>
      <c r="K28" s="63"/>
      <c r="L28" s="63"/>
      <c r="M28" s="63"/>
      <c r="N28" s="63"/>
      <c r="O28" s="64"/>
      <c r="P28" s="64"/>
      <c r="Q28" s="63"/>
      <c r="R28" s="53"/>
      <c r="S28" s="54"/>
      <c r="T28" s="54"/>
      <c r="U28" s="53"/>
      <c r="V28" s="65"/>
      <c r="W28" s="65"/>
      <c r="X28" s="65"/>
      <c r="Y28" s="65"/>
      <c r="Z28" s="66"/>
      <c r="AA28" s="65"/>
      <c r="AB28" s="65"/>
    </row>
    <row r="29" spans="2:28">
      <c r="E29" s="32" t="s">
        <v>3</v>
      </c>
      <c r="F29" s="32" t="s">
        <v>21</v>
      </c>
      <c r="G29" s="39" t="s">
        <v>33</v>
      </c>
      <c r="H29" s="67"/>
      <c r="I29" s="39" t="s">
        <v>34</v>
      </c>
      <c r="J29" s="42">
        <v>4</v>
      </c>
      <c r="K29" s="42">
        <v>1</v>
      </c>
      <c r="L29" s="42">
        <v>3</v>
      </c>
      <c r="M29" s="42">
        <v>7</v>
      </c>
      <c r="N29" s="42">
        <v>13</v>
      </c>
      <c r="O29" s="42">
        <v>16</v>
      </c>
      <c r="P29" s="42">
        <v>61</v>
      </c>
      <c r="Q29" s="42">
        <v>217</v>
      </c>
      <c r="R29" s="42">
        <v>418</v>
      </c>
      <c r="S29" s="43">
        <v>3735</v>
      </c>
      <c r="T29" s="44">
        <f t="shared" ref="T29:T38" si="8">SUM(J29:S29)</f>
        <v>4475</v>
      </c>
      <c r="U29" s="42">
        <v>0</v>
      </c>
      <c r="V29" s="45">
        <f t="shared" ref="V29:V37" si="9">(J29*1+K29*2+L29*3+M29*4+N29*5+O29*6+P29*7+Q29*8+R29*9+S29*10)/(SUM(J29:S29))</f>
        <v>9.7159776536312847</v>
      </c>
      <c r="W29" s="46">
        <f t="shared" ref="W29:W38" si="10">V29+AB29</f>
        <v>9.7393292297475238</v>
      </c>
      <c r="X29" s="46">
        <f t="shared" ref="X29:X38" si="11">V29-AB29</f>
        <v>9.6926260775150457</v>
      </c>
      <c r="Y29" s="47"/>
      <c r="Z29" s="48">
        <f t="shared" ref="Z29:Z38" si="12">((1-V29)^2)*J29+((2-V29))^2*K29+((3-V29))^2*L29+((4-V29)^2)*M29+((5-V29)^2)*N29+((6-V29)^2)*O29+((7-V29))^2*P29+((8-V29))^2*Q29+((9-V29)^2)*R29+((10-V29)^2)*S29</f>
        <v>2842.0075977653628</v>
      </c>
      <c r="AA29" s="49">
        <f t="shared" ref="AA29:AA38" si="13">SQRT((Z29)/(T29-1))</f>
        <v>0.79701157267308487</v>
      </c>
      <c r="AB29" s="49">
        <f t="shared" ref="AB29:AB38" si="14">CONFIDENCE(0.05,AA29,T29)</f>
        <v>2.3351576116238962E-2</v>
      </c>
    </row>
    <row r="30" spans="2:28">
      <c r="E30" s="51" t="s">
        <v>3</v>
      </c>
      <c r="F30" s="51" t="s">
        <v>21</v>
      </c>
      <c r="G30" s="39" t="s">
        <v>33</v>
      </c>
      <c r="H30" s="67"/>
      <c r="I30" s="39" t="s">
        <v>35</v>
      </c>
      <c r="J30" s="42">
        <v>5</v>
      </c>
      <c r="K30" s="42">
        <v>2</v>
      </c>
      <c r="L30" s="42">
        <v>7</v>
      </c>
      <c r="M30" s="42">
        <v>11</v>
      </c>
      <c r="N30" s="42">
        <v>24</v>
      </c>
      <c r="O30" s="42">
        <v>27</v>
      </c>
      <c r="P30" s="42">
        <v>89</v>
      </c>
      <c r="Q30" s="42">
        <v>274</v>
      </c>
      <c r="R30" s="42">
        <v>349</v>
      </c>
      <c r="S30" s="43">
        <v>2829</v>
      </c>
      <c r="T30" s="44">
        <f t="shared" si="8"/>
        <v>3617</v>
      </c>
      <c r="U30" s="42">
        <v>858</v>
      </c>
      <c r="V30" s="45">
        <f t="shared" si="9"/>
        <v>9.5664915675974562</v>
      </c>
      <c r="W30" s="46">
        <f t="shared" si="10"/>
        <v>9.600207069403309</v>
      </c>
      <c r="X30" s="46">
        <f t="shared" si="11"/>
        <v>9.5327760657916034</v>
      </c>
      <c r="Y30" s="47"/>
      <c r="Z30" s="48">
        <f t="shared" si="12"/>
        <v>3870.2587779928117</v>
      </c>
      <c r="AA30" s="49">
        <f t="shared" si="13"/>
        <v>1.0345602580527922</v>
      </c>
      <c r="AB30" s="49">
        <f t="shared" si="14"/>
        <v>3.3715501805851943E-2</v>
      </c>
    </row>
    <row r="31" spans="2:28">
      <c r="E31" s="51" t="s">
        <v>3</v>
      </c>
      <c r="F31" s="51" t="s">
        <v>21</v>
      </c>
      <c r="G31" s="39" t="s">
        <v>33</v>
      </c>
      <c r="H31" s="67"/>
      <c r="I31" s="39" t="s">
        <v>36</v>
      </c>
      <c r="J31" s="42">
        <v>8</v>
      </c>
      <c r="K31" s="42">
        <v>5</v>
      </c>
      <c r="L31" s="42">
        <v>6</v>
      </c>
      <c r="M31" s="42">
        <v>4</v>
      </c>
      <c r="N31" s="42">
        <v>18</v>
      </c>
      <c r="O31" s="42">
        <v>15</v>
      </c>
      <c r="P31" s="42">
        <v>63</v>
      </c>
      <c r="Q31" s="42">
        <v>228</v>
      </c>
      <c r="R31" s="42">
        <v>359</v>
      </c>
      <c r="S31" s="43">
        <v>3651</v>
      </c>
      <c r="T31" s="44">
        <f t="shared" si="8"/>
        <v>4357</v>
      </c>
      <c r="U31" s="42">
        <v>118</v>
      </c>
      <c r="V31" s="45">
        <f t="shared" si="9"/>
        <v>9.6942850585265088</v>
      </c>
      <c r="W31" s="46">
        <f t="shared" si="10"/>
        <v>9.7210028178970465</v>
      </c>
      <c r="X31" s="46">
        <f t="shared" si="11"/>
        <v>9.6675672991559711</v>
      </c>
      <c r="Y31" s="47"/>
      <c r="Z31" s="48">
        <f t="shared" si="12"/>
        <v>3526.7876979573102</v>
      </c>
      <c r="AA31" s="49">
        <f t="shared" si="13"/>
        <v>0.89979944938738421</v>
      </c>
      <c r="AB31" s="49">
        <f t="shared" si="14"/>
        <v>2.6717759370538347E-2</v>
      </c>
    </row>
    <row r="32" spans="2:28">
      <c r="E32" s="51" t="s">
        <v>3</v>
      </c>
      <c r="F32" s="51" t="s">
        <v>21</v>
      </c>
      <c r="G32" s="39" t="s">
        <v>33</v>
      </c>
      <c r="H32" s="67"/>
      <c r="I32" s="39" t="s">
        <v>25</v>
      </c>
      <c r="J32" s="42">
        <v>11</v>
      </c>
      <c r="K32" s="42">
        <v>4</v>
      </c>
      <c r="L32" s="42">
        <v>9</v>
      </c>
      <c r="M32" s="42">
        <v>9</v>
      </c>
      <c r="N32" s="42">
        <v>24</v>
      </c>
      <c r="O32" s="42">
        <v>23</v>
      </c>
      <c r="P32" s="42">
        <v>52</v>
      </c>
      <c r="Q32" s="42">
        <v>148</v>
      </c>
      <c r="R32" s="42">
        <v>179</v>
      </c>
      <c r="S32" s="43">
        <v>2028</v>
      </c>
      <c r="T32" s="44">
        <f t="shared" si="8"/>
        <v>2487</v>
      </c>
      <c r="U32" s="42">
        <v>1988</v>
      </c>
      <c r="V32" s="45">
        <f t="shared" si="9"/>
        <v>9.5613188580619219</v>
      </c>
      <c r="W32" s="46">
        <f t="shared" si="10"/>
        <v>9.6088780122043662</v>
      </c>
      <c r="X32" s="46">
        <f t="shared" si="11"/>
        <v>9.5137597039194777</v>
      </c>
      <c r="Y32" s="47"/>
      <c r="Z32" s="48">
        <f t="shared" si="12"/>
        <v>3640.3988741455569</v>
      </c>
      <c r="AA32" s="49">
        <f t="shared" si="13"/>
        <v>1.2101074189776815</v>
      </c>
      <c r="AB32" s="49">
        <f t="shared" si="14"/>
        <v>4.7559154142444042E-2</v>
      </c>
    </row>
    <row r="33" spans="2:28">
      <c r="E33" s="51" t="s">
        <v>3</v>
      </c>
      <c r="F33" s="51" t="s">
        <v>21</v>
      </c>
      <c r="G33" s="39" t="s">
        <v>33</v>
      </c>
      <c r="H33" s="67"/>
      <c r="I33" s="39" t="s">
        <v>37</v>
      </c>
      <c r="J33" s="42">
        <v>15</v>
      </c>
      <c r="K33" s="42">
        <v>7</v>
      </c>
      <c r="L33" s="42">
        <v>13</v>
      </c>
      <c r="M33" s="42">
        <v>7</v>
      </c>
      <c r="N33" s="42">
        <v>24</v>
      </c>
      <c r="O33" s="42">
        <v>18</v>
      </c>
      <c r="P33" s="42">
        <v>35</v>
      </c>
      <c r="Q33" s="42">
        <v>127</v>
      </c>
      <c r="R33" s="42">
        <v>176</v>
      </c>
      <c r="S33" s="43">
        <v>2038</v>
      </c>
      <c r="T33" s="44">
        <f t="shared" si="8"/>
        <v>2460</v>
      </c>
      <c r="U33" s="42">
        <v>2015</v>
      </c>
      <c r="V33" s="45">
        <f t="shared" si="9"/>
        <v>9.572764227642276</v>
      </c>
      <c r="W33" s="46">
        <f t="shared" si="10"/>
        <v>9.6231011166817559</v>
      </c>
      <c r="X33" s="46">
        <f t="shared" si="11"/>
        <v>9.522427338602796</v>
      </c>
      <c r="Y33" s="47"/>
      <c r="Z33" s="48">
        <f t="shared" si="12"/>
        <v>3989.9752032520323</v>
      </c>
      <c r="AA33" s="49">
        <f t="shared" si="13"/>
        <v>1.273813460961762</v>
      </c>
      <c r="AB33" s="49">
        <f t="shared" si="14"/>
        <v>5.0336889039479346E-2</v>
      </c>
    </row>
    <row r="34" spans="2:28">
      <c r="E34" s="51" t="s">
        <v>3</v>
      </c>
      <c r="F34" s="51" t="s">
        <v>21</v>
      </c>
      <c r="G34" s="39" t="s">
        <v>33</v>
      </c>
      <c r="H34" s="67"/>
      <c r="I34" s="39" t="s">
        <v>26</v>
      </c>
      <c r="J34" s="42">
        <v>1</v>
      </c>
      <c r="K34" s="42">
        <v>1</v>
      </c>
      <c r="L34" s="42">
        <v>2</v>
      </c>
      <c r="M34" s="42">
        <v>2</v>
      </c>
      <c r="N34" s="42">
        <v>6</v>
      </c>
      <c r="O34" s="42">
        <v>3</v>
      </c>
      <c r="P34" s="42">
        <v>23</v>
      </c>
      <c r="Q34" s="42">
        <v>82</v>
      </c>
      <c r="R34" s="42">
        <v>228</v>
      </c>
      <c r="S34" s="43">
        <v>3949</v>
      </c>
      <c r="T34" s="44">
        <f t="shared" si="8"/>
        <v>4297</v>
      </c>
      <c r="U34" s="42">
        <v>178</v>
      </c>
      <c r="V34" s="45">
        <f t="shared" si="9"/>
        <v>9.8729346055387488</v>
      </c>
      <c r="W34" s="46">
        <f t="shared" si="10"/>
        <v>9.8887805799606081</v>
      </c>
      <c r="X34" s="46">
        <f t="shared" si="11"/>
        <v>9.8570886311168895</v>
      </c>
      <c r="Y34" s="47"/>
      <c r="Z34" s="48">
        <f t="shared" si="12"/>
        <v>1206.6222946241564</v>
      </c>
      <c r="AA34" s="49">
        <f t="shared" si="13"/>
        <v>0.52997274591395926</v>
      </c>
      <c r="AB34" s="49">
        <f t="shared" si="14"/>
        <v>1.5845974421859123E-2</v>
      </c>
    </row>
    <row r="35" spans="2:28">
      <c r="E35" s="51" t="s">
        <v>3</v>
      </c>
      <c r="F35" s="51" t="s">
        <v>21</v>
      </c>
      <c r="G35" s="39" t="s">
        <v>33</v>
      </c>
      <c r="H35" s="67"/>
      <c r="I35" s="39" t="s">
        <v>38</v>
      </c>
      <c r="J35" s="42">
        <v>6</v>
      </c>
      <c r="K35" s="42">
        <v>2</v>
      </c>
      <c r="L35" s="42">
        <v>5</v>
      </c>
      <c r="M35" s="42">
        <v>3</v>
      </c>
      <c r="N35" s="42">
        <v>11</v>
      </c>
      <c r="O35" s="42">
        <v>9</v>
      </c>
      <c r="P35" s="42">
        <v>37</v>
      </c>
      <c r="Q35" s="42">
        <v>84</v>
      </c>
      <c r="R35" s="42">
        <v>138</v>
      </c>
      <c r="S35" s="43">
        <v>1151</v>
      </c>
      <c r="T35" s="44">
        <f t="shared" si="8"/>
        <v>1446</v>
      </c>
      <c r="U35" s="42">
        <v>3029</v>
      </c>
      <c r="V35" s="45">
        <f t="shared" si="9"/>
        <v>9.5636237897648684</v>
      </c>
      <c r="W35" s="46">
        <f t="shared" si="10"/>
        <v>9.6230002508714563</v>
      </c>
      <c r="X35" s="46">
        <f t="shared" si="11"/>
        <v>9.5042473286582805</v>
      </c>
      <c r="Y35" s="47"/>
      <c r="Z35" s="48">
        <f t="shared" si="12"/>
        <v>1917.6466113416318</v>
      </c>
      <c r="AA35" s="49">
        <f t="shared" si="13"/>
        <v>1.1519943925702243</v>
      </c>
      <c r="AB35" s="49">
        <f t="shared" si="14"/>
        <v>5.9376461106588709E-2</v>
      </c>
    </row>
    <row r="36" spans="2:28">
      <c r="E36" s="51" t="s">
        <v>3</v>
      </c>
      <c r="F36" s="51" t="s">
        <v>21</v>
      </c>
      <c r="G36" s="39" t="s">
        <v>33</v>
      </c>
      <c r="H36" s="67"/>
      <c r="I36" s="39" t="s">
        <v>39</v>
      </c>
      <c r="J36" s="42">
        <v>2</v>
      </c>
      <c r="K36" s="42">
        <v>2</v>
      </c>
      <c r="L36" s="42">
        <v>2</v>
      </c>
      <c r="M36" s="42">
        <v>2</v>
      </c>
      <c r="N36" s="42">
        <v>11</v>
      </c>
      <c r="O36" s="42">
        <v>16</v>
      </c>
      <c r="P36" s="42">
        <v>29</v>
      </c>
      <c r="Q36" s="42">
        <v>132</v>
      </c>
      <c r="R36" s="42">
        <v>270</v>
      </c>
      <c r="S36" s="43">
        <v>3804</v>
      </c>
      <c r="T36" s="44">
        <f t="shared" si="8"/>
        <v>4270</v>
      </c>
      <c r="U36" s="42">
        <v>205</v>
      </c>
      <c r="V36" s="45">
        <f t="shared" si="9"/>
        <v>9.812646370023419</v>
      </c>
      <c r="W36" s="46">
        <f t="shared" si="10"/>
        <v>9.8326570229224437</v>
      </c>
      <c r="X36" s="46">
        <f t="shared" si="11"/>
        <v>9.7926357171243943</v>
      </c>
      <c r="Y36" s="47"/>
      <c r="Z36" s="48">
        <f t="shared" si="12"/>
        <v>1900.1170960187353</v>
      </c>
      <c r="AA36" s="49">
        <f t="shared" si="13"/>
        <v>0.66715555323577791</v>
      </c>
      <c r="AB36" s="49">
        <f t="shared" si="14"/>
        <v>2.0010652899025226E-2</v>
      </c>
    </row>
    <row r="37" spans="2:28">
      <c r="E37" s="51" t="s">
        <v>3</v>
      </c>
      <c r="F37" s="32" t="s">
        <v>21</v>
      </c>
      <c r="G37" s="39" t="s">
        <v>33</v>
      </c>
      <c r="H37" s="67"/>
      <c r="I37" s="39" t="s">
        <v>40</v>
      </c>
      <c r="J37" s="42">
        <v>8</v>
      </c>
      <c r="K37" s="42">
        <v>4</v>
      </c>
      <c r="L37" s="42">
        <v>1</v>
      </c>
      <c r="M37" s="42">
        <v>2</v>
      </c>
      <c r="N37" s="42">
        <v>16</v>
      </c>
      <c r="O37" s="42">
        <v>11</v>
      </c>
      <c r="P37" s="42">
        <v>43</v>
      </c>
      <c r="Q37" s="42">
        <v>131</v>
      </c>
      <c r="R37" s="42">
        <v>262</v>
      </c>
      <c r="S37" s="43">
        <v>3777</v>
      </c>
      <c r="T37" s="44">
        <f t="shared" si="8"/>
        <v>4255</v>
      </c>
      <c r="U37" s="42">
        <v>220</v>
      </c>
      <c r="V37" s="45">
        <f t="shared" si="9"/>
        <v>9.788484136310224</v>
      </c>
      <c r="W37" s="46">
        <f t="shared" si="10"/>
        <v>9.8119002709393186</v>
      </c>
      <c r="X37" s="46">
        <f t="shared" si="11"/>
        <v>9.7650680016811293</v>
      </c>
      <c r="Y37" s="47"/>
      <c r="Z37" s="48">
        <f t="shared" si="12"/>
        <v>2583.6357226792011</v>
      </c>
      <c r="AA37" s="49">
        <f t="shared" si="13"/>
        <v>0.77932193030713581</v>
      </c>
      <c r="AB37" s="49">
        <f t="shared" si="14"/>
        <v>2.3416134629094389E-2</v>
      </c>
    </row>
    <row r="38" spans="2:28">
      <c r="E38" s="51" t="s">
        <v>3</v>
      </c>
      <c r="F38" s="32" t="s">
        <v>21</v>
      </c>
      <c r="G38" s="39" t="s">
        <v>33</v>
      </c>
      <c r="H38" s="67"/>
      <c r="I38" s="39" t="s">
        <v>30</v>
      </c>
      <c r="J38" s="42">
        <v>12</v>
      </c>
      <c r="K38" s="42">
        <v>3</v>
      </c>
      <c r="L38" s="42">
        <v>6</v>
      </c>
      <c r="M38" s="42">
        <v>9</v>
      </c>
      <c r="N38" s="42">
        <v>23</v>
      </c>
      <c r="O38" s="42">
        <v>22</v>
      </c>
      <c r="P38" s="42">
        <v>59</v>
      </c>
      <c r="Q38" s="42">
        <v>201</v>
      </c>
      <c r="R38" s="42">
        <v>285</v>
      </c>
      <c r="S38" s="43">
        <v>3623</v>
      </c>
      <c r="T38" s="44">
        <f t="shared" si="8"/>
        <v>4243</v>
      </c>
      <c r="U38" s="42">
        <v>232</v>
      </c>
      <c r="V38" s="45">
        <f>(J38*1+K38*2+L38*3+M38*4+N38*5+O38*6+P38*7+Q38*8+R38*9+S38*10)/(SUM(J38:S38))</f>
        <v>9.6947914211642701</v>
      </c>
      <c r="W38" s="46">
        <f t="shared" si="10"/>
        <v>9.7237668512496711</v>
      </c>
      <c r="X38" s="46">
        <f t="shared" si="11"/>
        <v>9.665815991078869</v>
      </c>
      <c r="Y38" s="47"/>
      <c r="Z38" s="48">
        <f t="shared" si="12"/>
        <v>3933.7548904077303</v>
      </c>
      <c r="AA38" s="49">
        <f t="shared" si="13"/>
        <v>0.96298232468893363</v>
      </c>
      <c r="AB38" s="49">
        <f t="shared" si="14"/>
        <v>2.8975430085400222E-2</v>
      </c>
    </row>
    <row r="39" spans="2:28">
      <c r="G39" s="39"/>
      <c r="H39" s="39"/>
      <c r="I39" s="39"/>
      <c r="J39" s="63"/>
      <c r="K39" s="63"/>
      <c r="L39" s="63"/>
      <c r="M39" s="63"/>
      <c r="N39" s="63"/>
      <c r="O39" s="64"/>
      <c r="P39" s="64"/>
      <c r="Q39" s="63"/>
      <c r="R39" s="53"/>
      <c r="S39" s="54"/>
      <c r="T39" s="54"/>
      <c r="U39" s="53"/>
      <c r="V39" s="65"/>
      <c r="W39" s="65"/>
      <c r="X39" s="65"/>
      <c r="Y39" s="65"/>
      <c r="Z39" s="66"/>
      <c r="AA39" s="65"/>
      <c r="AB39" s="65"/>
    </row>
    <row r="40" spans="2:28">
      <c r="G40" s="39"/>
      <c r="H40" s="39"/>
      <c r="I40" s="39"/>
      <c r="J40" s="63"/>
      <c r="K40" s="63"/>
      <c r="L40" s="63"/>
      <c r="M40" s="63"/>
      <c r="N40" s="63"/>
      <c r="O40" s="64"/>
      <c r="P40" s="64"/>
      <c r="Q40" s="63"/>
      <c r="R40" s="53"/>
      <c r="S40" s="54"/>
      <c r="T40" s="54"/>
      <c r="U40" s="53"/>
      <c r="V40" s="65"/>
      <c r="W40" s="65"/>
      <c r="X40" s="65"/>
      <c r="Y40" s="65"/>
      <c r="Z40" s="66"/>
      <c r="AA40" s="65"/>
      <c r="AB40" s="65"/>
    </row>
    <row r="41" spans="2:28" s="18" customFormat="1" ht="18">
      <c r="B41" s="19" t="s">
        <v>41</v>
      </c>
      <c r="C41" s="68"/>
      <c r="J41" s="57"/>
      <c r="K41" s="57"/>
      <c r="L41" s="57"/>
      <c r="M41" s="57"/>
      <c r="N41" s="57"/>
      <c r="O41" s="57"/>
      <c r="P41" s="57"/>
      <c r="Q41" s="57"/>
      <c r="R41" s="57"/>
      <c r="S41" s="58"/>
      <c r="T41" s="58"/>
      <c r="U41" s="57"/>
      <c r="V41" s="59"/>
      <c r="W41" s="59"/>
      <c r="X41" s="59"/>
      <c r="Y41" s="59"/>
      <c r="Z41" s="57"/>
      <c r="AA41" s="59"/>
      <c r="AB41" s="59"/>
    </row>
    <row r="42" spans="2:28" s="21" customFormat="1">
      <c r="J42" s="52"/>
      <c r="K42" s="52"/>
      <c r="L42" s="52"/>
      <c r="M42" s="52"/>
      <c r="N42" s="52"/>
      <c r="O42" s="52"/>
      <c r="P42" s="53"/>
      <c r="Q42" s="53"/>
      <c r="R42" s="53"/>
      <c r="S42" s="54"/>
      <c r="T42" s="54"/>
      <c r="U42" s="53"/>
      <c r="V42" s="55"/>
      <c r="W42" s="55"/>
      <c r="X42" s="55"/>
      <c r="Y42" s="55"/>
      <c r="Z42" s="56"/>
      <c r="AA42" s="55"/>
      <c r="AB42" s="55"/>
    </row>
    <row r="43" spans="2:28" ht="13.5" customHeight="1">
      <c r="B43" s="21"/>
      <c r="C43" s="35" t="s">
        <v>42</v>
      </c>
      <c r="D43" s="35"/>
      <c r="E43" s="35"/>
      <c r="F43" s="35"/>
      <c r="G43" s="35"/>
      <c r="H43" s="36"/>
      <c r="I43" s="36"/>
      <c r="J43" s="60"/>
      <c r="K43" s="60"/>
      <c r="L43" s="60"/>
      <c r="M43" s="60"/>
      <c r="N43" s="60"/>
      <c r="O43" s="60"/>
      <c r="P43" s="60"/>
      <c r="Q43" s="60"/>
      <c r="R43" s="60"/>
      <c r="S43" s="61"/>
      <c r="T43" s="61"/>
      <c r="U43" s="60"/>
      <c r="V43" s="62"/>
      <c r="W43" s="62"/>
      <c r="X43" s="62"/>
      <c r="Y43" s="62"/>
      <c r="Z43" s="60"/>
      <c r="AA43" s="62"/>
      <c r="AB43" s="62"/>
    </row>
    <row r="44" spans="2:28" s="21" customFormat="1">
      <c r="J44" s="52"/>
      <c r="K44" s="52"/>
      <c r="L44" s="52"/>
      <c r="M44" s="52"/>
      <c r="N44" s="52"/>
      <c r="O44" s="52"/>
      <c r="P44" s="53"/>
      <c r="Q44" s="53"/>
      <c r="R44" s="53"/>
      <c r="S44" s="54"/>
      <c r="T44" s="54"/>
      <c r="U44" s="53"/>
      <c r="V44" s="55"/>
      <c r="W44" s="55"/>
      <c r="X44" s="55"/>
      <c r="Y44" s="55"/>
      <c r="Z44" s="56"/>
      <c r="AA44" s="55"/>
      <c r="AB44" s="55"/>
    </row>
    <row r="45" spans="2:28">
      <c r="E45" s="32" t="s">
        <v>3</v>
      </c>
      <c r="F45" s="32" t="s">
        <v>21</v>
      </c>
      <c r="G45" s="32" t="s">
        <v>43</v>
      </c>
      <c r="H45" s="67"/>
      <c r="I45" s="39" t="s">
        <v>44</v>
      </c>
      <c r="J45" s="42">
        <v>9</v>
      </c>
      <c r="K45" s="42">
        <v>4</v>
      </c>
      <c r="L45" s="42">
        <v>4</v>
      </c>
      <c r="M45" s="42">
        <v>6</v>
      </c>
      <c r="N45" s="42">
        <v>21</v>
      </c>
      <c r="O45" s="42">
        <v>16</v>
      </c>
      <c r="P45" s="42">
        <v>54</v>
      </c>
      <c r="Q45" s="42">
        <v>155</v>
      </c>
      <c r="R45" s="42">
        <v>205</v>
      </c>
      <c r="S45" s="43">
        <v>780</v>
      </c>
      <c r="T45" s="44">
        <f t="shared" ref="T45" si="15">SUM(J45:S45)</f>
        <v>1254</v>
      </c>
      <c r="U45" s="42">
        <v>0</v>
      </c>
      <c r="V45" s="45">
        <f t="shared" ref="V45" si="16">(J45*1+K45*2+L45*3+M45*4+N45*5+O45*6+P45*7+Q45*8+R45*9+S45*10)/(SUM(J45:S45))</f>
        <v>9.1842105263157894</v>
      </c>
      <c r="W45" s="46">
        <f t="shared" ref="W45:W53" si="17">V45+AB45</f>
        <v>9.2647689290385191</v>
      </c>
      <c r="X45" s="46">
        <f t="shared" ref="X45:X53" si="18">V45-AB45</f>
        <v>9.1036521235930596</v>
      </c>
      <c r="Y45" s="47"/>
      <c r="Z45" s="48">
        <f t="shared" ref="Z45:Z53" si="19">((1-V45)^2)*J45+((2-V45))^2*K45+((3-V45))^2*L45+((4-V45)^2)*M45+((5-V45)^2)*N45+((6-V45)^2)*O45+((7-V45))^2*P45+((8-V45))^2*Q45+((9-V45)^2)*R45+((10-V45)^2)*S45</f>
        <v>2654.4473684210525</v>
      </c>
      <c r="AA45" s="49">
        <f t="shared" ref="AA45:AA53" si="20">SQRT((Z45)/(T45-1))</f>
        <v>1.455497701199548</v>
      </c>
      <c r="AB45" s="49">
        <f t="shared" ref="AB45:AB53" si="21">CONFIDENCE(0.05,AA45,T45)</f>
        <v>8.0558402722729447E-2</v>
      </c>
    </row>
    <row r="46" spans="2:28">
      <c r="E46" s="32" t="s">
        <v>3</v>
      </c>
      <c r="F46" s="51" t="s">
        <v>21</v>
      </c>
      <c r="G46" s="32" t="s">
        <v>43</v>
      </c>
      <c r="H46" s="67"/>
      <c r="I46" s="39" t="s">
        <v>45</v>
      </c>
      <c r="J46" s="42">
        <v>4</v>
      </c>
      <c r="K46" s="42">
        <v>2</v>
      </c>
      <c r="L46" s="42">
        <v>4</v>
      </c>
      <c r="M46" s="42">
        <v>8</v>
      </c>
      <c r="N46" s="42">
        <v>34</v>
      </c>
      <c r="O46" s="42">
        <v>31</v>
      </c>
      <c r="P46" s="42">
        <v>101</v>
      </c>
      <c r="Q46" s="42">
        <v>204</v>
      </c>
      <c r="R46" s="42">
        <v>195</v>
      </c>
      <c r="S46" s="43">
        <v>645</v>
      </c>
      <c r="T46" s="44">
        <f t="shared" ref="T46:T53" si="22">SUM(J46:S46)</f>
        <v>1228</v>
      </c>
      <c r="U46" s="42">
        <v>26</v>
      </c>
      <c r="V46" s="45">
        <f t="shared" ref="V46:V53" si="23">(J46*1+K46*2+L46*3+M46*4+N46*5+O46*6+P46*7+Q46*8+R46*9+S46*10)/(SUM(J46:S46))</f>
        <v>8.9185667752442992</v>
      </c>
      <c r="W46" s="46">
        <f t="shared" si="17"/>
        <v>9.0025401219741887</v>
      </c>
      <c r="X46" s="46">
        <f t="shared" si="18"/>
        <v>8.8345934285144097</v>
      </c>
      <c r="Y46" s="47"/>
      <c r="Z46" s="48">
        <f t="shared" si="19"/>
        <v>2765.8566775244299</v>
      </c>
      <c r="AA46" s="49">
        <f t="shared" si="20"/>
        <v>1.5013866661765729</v>
      </c>
      <c r="AB46" s="49">
        <f t="shared" si="21"/>
        <v>8.3973346729889348E-2</v>
      </c>
    </row>
    <row r="47" spans="2:28">
      <c r="E47" s="32" t="s">
        <v>3</v>
      </c>
      <c r="F47" s="51" t="s">
        <v>21</v>
      </c>
      <c r="G47" s="32" t="s">
        <v>43</v>
      </c>
      <c r="H47" s="67"/>
      <c r="I47" s="51" t="s">
        <v>46</v>
      </c>
      <c r="J47" s="42">
        <v>5</v>
      </c>
      <c r="K47" s="42">
        <v>4</v>
      </c>
      <c r="L47" s="42">
        <v>3</v>
      </c>
      <c r="M47" s="42">
        <v>6</v>
      </c>
      <c r="N47" s="42">
        <v>9</v>
      </c>
      <c r="O47" s="42">
        <v>18</v>
      </c>
      <c r="P47" s="42">
        <v>44</v>
      </c>
      <c r="Q47" s="42">
        <v>145</v>
      </c>
      <c r="R47" s="42">
        <v>172</v>
      </c>
      <c r="S47" s="43">
        <v>819</v>
      </c>
      <c r="T47" s="44">
        <f t="shared" si="22"/>
        <v>1225</v>
      </c>
      <c r="U47" s="42">
        <v>29</v>
      </c>
      <c r="V47" s="45">
        <f t="shared" si="23"/>
        <v>9.3102040816326532</v>
      </c>
      <c r="W47" s="46">
        <f t="shared" si="17"/>
        <v>9.3835909478649384</v>
      </c>
      <c r="X47" s="46">
        <f t="shared" si="18"/>
        <v>9.236817215400368</v>
      </c>
      <c r="Y47" s="47"/>
      <c r="Z47" s="48">
        <f t="shared" si="19"/>
        <v>2102.1224489795918</v>
      </c>
      <c r="AA47" s="49">
        <f t="shared" si="20"/>
        <v>1.3105038349634521</v>
      </c>
      <c r="AB47" s="49">
        <f t="shared" si="21"/>
        <v>7.338686623228538E-2</v>
      </c>
    </row>
    <row r="48" spans="2:28">
      <c r="E48" s="32" t="s">
        <v>3</v>
      </c>
      <c r="F48" s="51" t="s">
        <v>21</v>
      </c>
      <c r="G48" s="32" t="s">
        <v>43</v>
      </c>
      <c r="H48" s="67"/>
      <c r="I48" s="51" t="s">
        <v>47</v>
      </c>
      <c r="J48" s="42">
        <v>14</v>
      </c>
      <c r="K48" s="42">
        <v>10</v>
      </c>
      <c r="L48" s="42">
        <v>5</v>
      </c>
      <c r="M48" s="42">
        <v>14</v>
      </c>
      <c r="N48" s="42">
        <v>29</v>
      </c>
      <c r="O48" s="42">
        <v>30</v>
      </c>
      <c r="P48" s="42">
        <v>58</v>
      </c>
      <c r="Q48" s="42">
        <v>133</v>
      </c>
      <c r="R48" s="42">
        <v>156</v>
      </c>
      <c r="S48" s="43">
        <v>780</v>
      </c>
      <c r="T48" s="44">
        <f t="shared" si="22"/>
        <v>1229</v>
      </c>
      <c r="U48" s="42">
        <v>25</v>
      </c>
      <c r="V48" s="45">
        <f t="shared" si="23"/>
        <v>9.0349877949552475</v>
      </c>
      <c r="W48" s="46">
        <f t="shared" si="17"/>
        <v>9.1332514137887131</v>
      </c>
      <c r="X48" s="46">
        <f t="shared" si="18"/>
        <v>8.9367241761217819</v>
      </c>
      <c r="Y48" s="47"/>
      <c r="Z48" s="48">
        <f t="shared" si="19"/>
        <v>3793.4955248169244</v>
      </c>
      <c r="AA48" s="49">
        <f t="shared" si="20"/>
        <v>1.7576022692354489</v>
      </c>
      <c r="AB48" s="49">
        <f t="shared" si="21"/>
        <v>9.8263618833464961E-2</v>
      </c>
    </row>
    <row r="49" spans="1:28">
      <c r="E49" s="32" t="s">
        <v>3</v>
      </c>
      <c r="F49" s="51" t="s">
        <v>21</v>
      </c>
      <c r="G49" s="32" t="s">
        <v>43</v>
      </c>
      <c r="H49" s="67"/>
      <c r="I49" s="51" t="s">
        <v>48</v>
      </c>
      <c r="J49" s="42">
        <v>5</v>
      </c>
      <c r="K49" s="42">
        <v>1</v>
      </c>
      <c r="L49" s="42">
        <v>5</v>
      </c>
      <c r="M49" s="42">
        <v>1</v>
      </c>
      <c r="N49" s="42">
        <v>21</v>
      </c>
      <c r="O49" s="42">
        <v>14</v>
      </c>
      <c r="P49" s="42">
        <v>21</v>
      </c>
      <c r="Q49" s="42">
        <v>94</v>
      </c>
      <c r="R49" s="42">
        <v>149</v>
      </c>
      <c r="S49" s="43">
        <v>884</v>
      </c>
      <c r="T49" s="44">
        <f t="shared" si="22"/>
        <v>1195</v>
      </c>
      <c r="U49" s="42">
        <v>59</v>
      </c>
      <c r="V49" s="45">
        <f t="shared" si="23"/>
        <v>9.451882845188285</v>
      </c>
      <c r="W49" s="46">
        <f t="shared" si="17"/>
        <v>9.5225332866095425</v>
      </c>
      <c r="X49" s="46">
        <f t="shared" si="18"/>
        <v>9.3812324037670276</v>
      </c>
      <c r="Y49" s="47"/>
      <c r="Z49" s="48">
        <f t="shared" si="19"/>
        <v>1853.9832635983262</v>
      </c>
      <c r="AA49" s="49">
        <f t="shared" si="20"/>
        <v>1.2460938174987661</v>
      </c>
      <c r="AB49" s="49">
        <f t="shared" si="21"/>
        <v>7.0650441421257634E-2</v>
      </c>
    </row>
    <row r="50" spans="1:28">
      <c r="E50" s="32" t="s">
        <v>3</v>
      </c>
      <c r="F50" s="51" t="s">
        <v>21</v>
      </c>
      <c r="G50" s="32" t="s">
        <v>43</v>
      </c>
      <c r="H50" s="67"/>
      <c r="I50" s="51" t="s">
        <v>49</v>
      </c>
      <c r="J50" s="42">
        <v>1</v>
      </c>
      <c r="K50" s="42">
        <v>1</v>
      </c>
      <c r="L50" s="42">
        <v>1</v>
      </c>
      <c r="M50" s="42">
        <v>1</v>
      </c>
      <c r="N50" s="42">
        <v>9</v>
      </c>
      <c r="O50" s="42">
        <v>9</v>
      </c>
      <c r="P50" s="42">
        <v>23</v>
      </c>
      <c r="Q50" s="42">
        <v>80</v>
      </c>
      <c r="R50" s="42">
        <v>136</v>
      </c>
      <c r="S50" s="43">
        <v>939</v>
      </c>
      <c r="T50" s="44">
        <f t="shared" si="22"/>
        <v>1200</v>
      </c>
      <c r="U50" s="42">
        <v>54</v>
      </c>
      <c r="V50" s="45">
        <f t="shared" si="23"/>
        <v>9.6033333333333335</v>
      </c>
      <c r="W50" s="46">
        <f t="shared" si="17"/>
        <v>9.6568618872024103</v>
      </c>
      <c r="X50" s="46">
        <f t="shared" si="18"/>
        <v>9.5498047794642567</v>
      </c>
      <c r="Y50" s="47"/>
      <c r="Z50" s="48">
        <f t="shared" si="19"/>
        <v>1073.1866666666667</v>
      </c>
      <c r="AA50" s="49">
        <f t="shared" si="20"/>
        <v>0.94608039421384205</v>
      </c>
      <c r="AB50" s="49">
        <f t="shared" si="21"/>
        <v>5.3528553869077206E-2</v>
      </c>
    </row>
    <row r="51" spans="1:28">
      <c r="E51" s="32" t="s">
        <v>3</v>
      </c>
      <c r="F51" s="51" t="s">
        <v>21</v>
      </c>
      <c r="G51" s="32" t="s">
        <v>43</v>
      </c>
      <c r="H51" s="67"/>
      <c r="I51" s="51" t="s">
        <v>28</v>
      </c>
      <c r="J51" s="42">
        <v>14</v>
      </c>
      <c r="K51" s="42">
        <v>5</v>
      </c>
      <c r="L51" s="42">
        <v>7</v>
      </c>
      <c r="M51" s="42">
        <v>8</v>
      </c>
      <c r="N51" s="42">
        <v>20</v>
      </c>
      <c r="O51" s="42">
        <v>26</v>
      </c>
      <c r="P51" s="42">
        <v>45</v>
      </c>
      <c r="Q51" s="42">
        <v>110</v>
      </c>
      <c r="R51" s="42">
        <v>133</v>
      </c>
      <c r="S51" s="43">
        <v>708</v>
      </c>
      <c r="T51" s="44">
        <f t="shared" si="22"/>
        <v>1076</v>
      </c>
      <c r="U51" s="42">
        <v>178</v>
      </c>
      <c r="V51" s="45">
        <f t="shared" si="23"/>
        <v>9.1124535315985131</v>
      </c>
      <c r="W51" s="46">
        <f t="shared" si="17"/>
        <v>9.2144315385582978</v>
      </c>
      <c r="X51" s="46">
        <f t="shared" si="18"/>
        <v>9.0104755246387285</v>
      </c>
      <c r="Y51" s="47"/>
      <c r="Z51" s="48">
        <f t="shared" si="19"/>
        <v>3131.3931226765799</v>
      </c>
      <c r="AA51" s="49">
        <f t="shared" si="20"/>
        <v>1.7067289869947078</v>
      </c>
      <c r="AB51" s="49">
        <f t="shared" si="21"/>
        <v>0.10197800695978511</v>
      </c>
    </row>
    <row r="52" spans="1:28">
      <c r="E52" s="32" t="s">
        <v>3</v>
      </c>
      <c r="F52" s="51" t="s">
        <v>21</v>
      </c>
      <c r="G52" s="32" t="s">
        <v>43</v>
      </c>
      <c r="H52" s="67"/>
      <c r="I52" s="51" t="s">
        <v>50</v>
      </c>
      <c r="J52" s="42">
        <v>15</v>
      </c>
      <c r="K52" s="42">
        <v>7</v>
      </c>
      <c r="L52" s="42">
        <v>4</v>
      </c>
      <c r="M52" s="42">
        <v>10</v>
      </c>
      <c r="N52" s="42">
        <v>16</v>
      </c>
      <c r="O52" s="42">
        <v>18</v>
      </c>
      <c r="P52" s="42">
        <v>37</v>
      </c>
      <c r="Q52" s="42">
        <v>106</v>
      </c>
      <c r="R52" s="42">
        <v>139</v>
      </c>
      <c r="S52" s="43">
        <v>867</v>
      </c>
      <c r="T52" s="44">
        <f t="shared" si="22"/>
        <v>1219</v>
      </c>
      <c r="U52" s="42">
        <v>35</v>
      </c>
      <c r="V52" s="45">
        <f t="shared" si="23"/>
        <v>9.2674323215750611</v>
      </c>
      <c r="W52" s="46">
        <f t="shared" si="17"/>
        <v>9.3576925252415286</v>
      </c>
      <c r="X52" s="46">
        <f t="shared" si="18"/>
        <v>9.1771721179085937</v>
      </c>
      <c r="Y52" s="47"/>
      <c r="Z52" s="48">
        <f t="shared" si="19"/>
        <v>3148.8170631665298</v>
      </c>
      <c r="AA52" s="49">
        <f t="shared" si="20"/>
        <v>1.6078668116622006</v>
      </c>
      <c r="AB52" s="49">
        <f t="shared" si="21"/>
        <v>9.0260203666467614E-2</v>
      </c>
    </row>
    <row r="53" spans="1:28">
      <c r="E53" s="32" t="s">
        <v>3</v>
      </c>
      <c r="F53" s="32" t="s">
        <v>21</v>
      </c>
      <c r="G53" s="32" t="s">
        <v>43</v>
      </c>
      <c r="H53" s="67"/>
      <c r="I53" s="51" t="s">
        <v>30</v>
      </c>
      <c r="J53" s="42">
        <v>11</v>
      </c>
      <c r="K53" s="42">
        <v>1</v>
      </c>
      <c r="L53" s="42">
        <v>8</v>
      </c>
      <c r="M53" s="42">
        <v>5</v>
      </c>
      <c r="N53" s="42">
        <v>24</v>
      </c>
      <c r="O53" s="42">
        <v>19</v>
      </c>
      <c r="P53" s="42">
        <v>37</v>
      </c>
      <c r="Q53" s="42">
        <v>141</v>
      </c>
      <c r="R53" s="42">
        <v>180</v>
      </c>
      <c r="S53" s="43">
        <v>800</v>
      </c>
      <c r="T53" s="44">
        <f t="shared" si="22"/>
        <v>1226</v>
      </c>
      <c r="U53" s="42">
        <v>28</v>
      </c>
      <c r="V53" s="45">
        <f t="shared" si="23"/>
        <v>9.2153344208809127</v>
      </c>
      <c r="W53" s="46">
        <f t="shared" si="17"/>
        <v>9.2992514081155182</v>
      </c>
      <c r="X53" s="46">
        <f t="shared" si="18"/>
        <v>9.1314174336463072</v>
      </c>
      <c r="Y53" s="47"/>
      <c r="Z53" s="48">
        <f t="shared" si="19"/>
        <v>2753.1517128874389</v>
      </c>
      <c r="AA53" s="49">
        <f t="shared" si="20"/>
        <v>1.499156691620513</v>
      </c>
      <c r="AB53" s="49">
        <f t="shared" si="21"/>
        <v>8.3916987234605833E-2</v>
      </c>
    </row>
    <row r="54" spans="1:28">
      <c r="G54" s="51"/>
      <c r="H54" s="51"/>
      <c r="I54" s="51"/>
      <c r="J54" s="52"/>
      <c r="K54" s="52"/>
      <c r="L54" s="52"/>
      <c r="M54" s="64"/>
      <c r="N54" s="64"/>
      <c r="O54" s="52"/>
      <c r="P54" s="53"/>
      <c r="Q54" s="53"/>
      <c r="R54" s="53"/>
      <c r="S54" s="69"/>
      <c r="T54" s="69"/>
      <c r="U54" s="70"/>
      <c r="V54" s="71"/>
      <c r="W54" s="71"/>
      <c r="X54" s="71"/>
      <c r="Y54" s="71"/>
      <c r="Z54" s="70"/>
      <c r="AA54" s="71"/>
      <c r="AB54" s="71"/>
    </row>
    <row r="55" spans="1:28" s="30" customFormat="1" ht="14.1" customHeight="1">
      <c r="A55" s="30" t="s">
        <v>51</v>
      </c>
      <c r="J55" s="72"/>
      <c r="K55" s="72"/>
      <c r="L55" s="72"/>
      <c r="M55" s="72"/>
      <c r="N55" s="72"/>
      <c r="O55" s="72"/>
      <c r="P55" s="72"/>
      <c r="Q55" s="72"/>
      <c r="R55" s="72"/>
      <c r="S55" s="73"/>
      <c r="T55" s="73"/>
      <c r="U55" s="72"/>
      <c r="V55" s="74"/>
      <c r="W55" s="74"/>
      <c r="X55" s="74"/>
      <c r="Y55" s="74"/>
      <c r="Z55" s="72"/>
      <c r="AA55" s="74"/>
      <c r="AB55" s="74"/>
    </row>
    <row r="56" spans="1:28" s="30" customFormat="1" ht="14.1" customHeight="1">
      <c r="J56" s="72"/>
      <c r="K56" s="72"/>
      <c r="L56" s="72"/>
      <c r="M56" s="72"/>
      <c r="N56" s="72"/>
      <c r="O56" s="72"/>
      <c r="P56" s="72"/>
      <c r="Q56" s="72"/>
      <c r="R56" s="72"/>
      <c r="S56" s="73"/>
      <c r="T56" s="73"/>
      <c r="U56" s="72"/>
      <c r="V56" s="74"/>
      <c r="W56" s="74"/>
      <c r="X56" s="74"/>
      <c r="Y56" s="74"/>
      <c r="Z56" s="72"/>
      <c r="AA56" s="74"/>
      <c r="AB56" s="74"/>
    </row>
    <row r="57" spans="1:28" s="18" customFormat="1" ht="18">
      <c r="B57" s="19" t="s">
        <v>19</v>
      </c>
      <c r="J57" s="57"/>
      <c r="K57" s="57"/>
      <c r="L57" s="57"/>
      <c r="M57" s="57"/>
      <c r="N57" s="57"/>
      <c r="O57" s="57"/>
      <c r="P57" s="57"/>
      <c r="Q57" s="57"/>
      <c r="R57" s="57"/>
      <c r="S57" s="58"/>
      <c r="T57" s="58"/>
      <c r="U57" s="57"/>
      <c r="V57" s="59"/>
      <c r="W57" s="59"/>
      <c r="X57" s="59"/>
      <c r="Y57" s="59"/>
      <c r="Z57" s="57"/>
      <c r="AA57" s="59"/>
      <c r="AB57" s="59"/>
    </row>
    <row r="58" spans="1:28" ht="15">
      <c r="B58" s="33"/>
      <c r="J58" s="64"/>
      <c r="K58" s="64"/>
      <c r="L58" s="64"/>
      <c r="M58" s="64"/>
      <c r="N58" s="64"/>
      <c r="O58" s="64"/>
      <c r="P58" s="64"/>
      <c r="Q58" s="64"/>
      <c r="R58" s="64"/>
      <c r="S58" s="75"/>
      <c r="T58" s="75"/>
      <c r="U58" s="64"/>
      <c r="V58" s="76"/>
      <c r="W58" s="76"/>
      <c r="X58" s="76"/>
      <c r="Y58" s="76"/>
      <c r="Z58" s="64"/>
      <c r="AA58" s="76"/>
      <c r="AB58" s="76"/>
    </row>
    <row r="59" spans="1:28">
      <c r="A59" s="21"/>
      <c r="B59" s="21"/>
      <c r="C59" s="35" t="s">
        <v>20</v>
      </c>
      <c r="D59" s="35"/>
      <c r="E59" s="35"/>
      <c r="F59" s="35"/>
      <c r="G59" s="35"/>
      <c r="H59" s="36"/>
      <c r="I59" s="36"/>
      <c r="J59" s="60"/>
      <c r="K59" s="60"/>
      <c r="L59" s="60"/>
      <c r="M59" s="60"/>
      <c r="N59" s="60"/>
      <c r="O59" s="60"/>
      <c r="P59" s="60"/>
      <c r="Q59" s="60"/>
      <c r="R59" s="60"/>
      <c r="S59" s="61"/>
      <c r="T59" s="61"/>
      <c r="U59" s="60"/>
      <c r="V59" s="62"/>
      <c r="W59" s="62"/>
      <c r="X59" s="62"/>
      <c r="Y59" s="62"/>
      <c r="Z59" s="60"/>
      <c r="AA59" s="62"/>
      <c r="AB59" s="62"/>
    </row>
    <row r="60" spans="1:28" ht="13.35" customHeight="1">
      <c r="A60" s="22"/>
      <c r="B60" s="38"/>
      <c r="C60" s="38"/>
      <c r="G60" s="39"/>
      <c r="H60" s="39"/>
      <c r="I60" s="39"/>
      <c r="J60" s="63"/>
      <c r="K60" s="63"/>
      <c r="L60" s="63"/>
      <c r="M60" s="63"/>
      <c r="N60" s="63"/>
      <c r="O60" s="63"/>
      <c r="P60" s="53"/>
      <c r="Q60" s="63"/>
      <c r="R60" s="53"/>
      <c r="S60" s="54"/>
      <c r="T60" s="54"/>
      <c r="U60" s="53"/>
      <c r="V60" s="65"/>
      <c r="W60" s="65"/>
      <c r="X60" s="65"/>
      <c r="Y60" s="65"/>
      <c r="Z60" s="66"/>
      <c r="AA60" s="65"/>
      <c r="AB60" s="65"/>
    </row>
    <row r="61" spans="1:28" ht="15.6">
      <c r="A61" s="22"/>
      <c r="B61" s="38"/>
      <c r="C61" s="38"/>
      <c r="E61" s="32" t="s">
        <v>3</v>
      </c>
      <c r="F61" s="32" t="s">
        <v>21</v>
      </c>
      <c r="G61" s="32" t="s">
        <v>22</v>
      </c>
      <c r="H61" s="40"/>
      <c r="I61" s="41" t="s">
        <v>23</v>
      </c>
      <c r="J61" s="42">
        <v>12</v>
      </c>
      <c r="K61" s="42">
        <v>2</v>
      </c>
      <c r="L61" s="42">
        <v>1</v>
      </c>
      <c r="M61" s="42">
        <v>7</v>
      </c>
      <c r="N61" s="42">
        <v>18</v>
      </c>
      <c r="O61" s="42">
        <v>9</v>
      </c>
      <c r="P61" s="42">
        <v>24</v>
      </c>
      <c r="Q61" s="42">
        <v>83</v>
      </c>
      <c r="R61" s="42">
        <v>119</v>
      </c>
      <c r="S61" s="43">
        <v>446</v>
      </c>
      <c r="T61" s="44">
        <f t="shared" ref="T61:T68" si="24">SUM(J61:S61)</f>
        <v>721</v>
      </c>
      <c r="U61" s="42">
        <v>11</v>
      </c>
      <c r="V61" s="45">
        <f>(J61*1+K61*2+L61*3+M61*4+N61*5+O61*6+P61*7+Q61*8+R61*9+S61*10)/(SUM(J61:S61))</f>
        <v>9.0901525658807216</v>
      </c>
      <c r="W61" s="46">
        <f>V61+AB61</f>
        <v>9.2137726311452059</v>
      </c>
      <c r="X61" s="46">
        <f>V61-AB61</f>
        <v>8.9665325006162373</v>
      </c>
      <c r="Y61" s="47"/>
      <c r="Z61" s="48">
        <f>((1-V61)^2)*J61+((2-V61))^2*K61+((3-V61))^2*L61+((4-V61)^2)*M61+((5-V61)^2)*N61+((6-V61)^2)*O61+((7-V61))^2*P61+((8-V61))^2*Q61+((9-V61)^2)*R61+((10-V61)^2)*S61</f>
        <v>2065.1400832177528</v>
      </c>
      <c r="AA61" s="49">
        <f>SQRT((Z61)/(T61-1))</f>
        <v>1.6935908938052933</v>
      </c>
      <c r="AB61" s="49">
        <f>CONFIDENCE(0.05,AA61,T61)</f>
        <v>0.12362006526448369</v>
      </c>
    </row>
    <row r="62" spans="1:28" s="51" customFormat="1">
      <c r="A62" s="21"/>
      <c r="B62" s="50"/>
      <c r="C62" s="50"/>
      <c r="E62" s="51" t="s">
        <v>3</v>
      </c>
      <c r="F62" s="51" t="s">
        <v>21</v>
      </c>
      <c r="G62" s="32" t="s">
        <v>22</v>
      </c>
      <c r="H62" s="40"/>
      <c r="I62" s="41" t="s">
        <v>24</v>
      </c>
      <c r="J62" s="42">
        <v>22</v>
      </c>
      <c r="K62" s="42">
        <v>5</v>
      </c>
      <c r="L62" s="42">
        <v>12</v>
      </c>
      <c r="M62" s="42">
        <v>8</v>
      </c>
      <c r="N62" s="42">
        <v>8</v>
      </c>
      <c r="O62" s="42">
        <v>10</v>
      </c>
      <c r="P62" s="42">
        <v>21</v>
      </c>
      <c r="Q62" s="42">
        <v>70</v>
      </c>
      <c r="R62" s="42">
        <v>99</v>
      </c>
      <c r="S62" s="43">
        <v>466</v>
      </c>
      <c r="T62" s="44">
        <f t="shared" si="24"/>
        <v>721</v>
      </c>
      <c r="U62" s="42">
        <v>11</v>
      </c>
      <c r="V62" s="45">
        <f t="shared" ref="V62:V68" si="25">(J62*1+K62*2+L62*3+M62*4+N62*5+O62*6+P62*7+Q62*8+R62*9+S62*10)/(SUM(J62:S62))</f>
        <v>8.9570041608876565</v>
      </c>
      <c r="W62" s="46">
        <f t="shared" ref="W62:W68" si="26">V62+AB62</f>
        <v>9.1089915330215945</v>
      </c>
      <c r="X62" s="46">
        <f t="shared" ref="X62:X68" si="27">V62-AB62</f>
        <v>8.8050167887537185</v>
      </c>
      <c r="Y62" s="47"/>
      <c r="Z62" s="48">
        <f t="shared" ref="Z62:Z68" si="28">((1-V62)^2)*J62+((2-V62))^2*K62+((3-V62))^2*L62+((4-V62)^2)*M62+((5-V62)^2)*N62+((6-V62)^2)*O62+((7-V62))^2*P62+((8-V62))^2*Q62+((9-V62)^2)*R62+((10-V62)^2)*S62</f>
        <v>3121.6671289875176</v>
      </c>
      <c r="AA62" s="49">
        <f t="shared" ref="AA62:AA68" si="29">SQRT((Z62)/(T62-1))</f>
        <v>2.0822220799569964</v>
      </c>
      <c r="AB62" s="49">
        <f t="shared" ref="AB62:AB68" si="30">CONFIDENCE(0.05,AA62,T62)</f>
        <v>0.15198737213393748</v>
      </c>
    </row>
    <row r="63" spans="1:28" s="51" customFormat="1">
      <c r="A63" s="21"/>
      <c r="B63" s="21"/>
      <c r="C63" s="21"/>
      <c r="E63" s="51" t="s">
        <v>3</v>
      </c>
      <c r="F63" s="51" t="s">
        <v>21</v>
      </c>
      <c r="G63" s="32" t="s">
        <v>22</v>
      </c>
      <c r="H63" s="40"/>
      <c r="I63" s="41" t="s">
        <v>25</v>
      </c>
      <c r="J63" s="42">
        <v>9</v>
      </c>
      <c r="K63" s="42">
        <v>5</v>
      </c>
      <c r="L63" s="42">
        <v>10</v>
      </c>
      <c r="M63" s="42">
        <v>4</v>
      </c>
      <c r="N63" s="42">
        <v>14</v>
      </c>
      <c r="O63" s="42">
        <v>5</v>
      </c>
      <c r="P63" s="42">
        <v>15</v>
      </c>
      <c r="Q63" s="42">
        <v>61</v>
      </c>
      <c r="R63" s="42">
        <v>101</v>
      </c>
      <c r="S63" s="43">
        <v>481</v>
      </c>
      <c r="T63" s="44">
        <f t="shared" si="24"/>
        <v>705</v>
      </c>
      <c r="U63" s="42">
        <v>27</v>
      </c>
      <c r="V63" s="45">
        <f t="shared" si="25"/>
        <v>9.1872340425531913</v>
      </c>
      <c r="W63" s="46">
        <f t="shared" si="26"/>
        <v>9.3155498179565761</v>
      </c>
      <c r="X63" s="46">
        <f t="shared" si="27"/>
        <v>9.0589182671498065</v>
      </c>
      <c r="Y63" s="47"/>
      <c r="Z63" s="48">
        <f t="shared" si="28"/>
        <v>2127.2851063829785</v>
      </c>
      <c r="AA63" s="49">
        <f t="shared" si="29"/>
        <v>1.7383071646977291</v>
      </c>
      <c r="AB63" s="49">
        <f t="shared" si="30"/>
        <v>0.12831577540338568</v>
      </c>
    </row>
    <row r="64" spans="1:28" s="51" customFormat="1">
      <c r="A64" s="21"/>
      <c r="B64" s="21"/>
      <c r="C64" s="21"/>
      <c r="E64" s="51" t="s">
        <v>3</v>
      </c>
      <c r="F64" s="51" t="s">
        <v>21</v>
      </c>
      <c r="G64" s="32" t="s">
        <v>22</v>
      </c>
      <c r="H64" s="40"/>
      <c r="I64" s="41" t="s">
        <v>26</v>
      </c>
      <c r="J64" s="42">
        <v>10</v>
      </c>
      <c r="K64" s="42">
        <v>1</v>
      </c>
      <c r="L64" s="42">
        <v>4</v>
      </c>
      <c r="M64" s="42">
        <v>5</v>
      </c>
      <c r="N64" s="42">
        <v>10</v>
      </c>
      <c r="O64" s="42">
        <v>7</v>
      </c>
      <c r="P64" s="42">
        <v>21</v>
      </c>
      <c r="Q64" s="42">
        <v>51</v>
      </c>
      <c r="R64" s="42">
        <v>87</v>
      </c>
      <c r="S64" s="43">
        <v>524</v>
      </c>
      <c r="T64" s="44">
        <f t="shared" si="24"/>
        <v>720</v>
      </c>
      <c r="U64" s="42">
        <v>12</v>
      </c>
      <c r="V64" s="45">
        <f t="shared" si="25"/>
        <v>9.3249999999999993</v>
      </c>
      <c r="W64" s="46">
        <f t="shared" si="26"/>
        <v>9.4394090904429202</v>
      </c>
      <c r="X64" s="46">
        <f t="shared" si="27"/>
        <v>9.2105909095570784</v>
      </c>
      <c r="Y64" s="47"/>
      <c r="Z64" s="48">
        <f t="shared" si="28"/>
        <v>1763.95</v>
      </c>
      <c r="AA64" s="49">
        <f t="shared" si="29"/>
        <v>1.56631349652678</v>
      </c>
      <c r="AB64" s="49">
        <f t="shared" si="30"/>
        <v>0.11440909044292012</v>
      </c>
    </row>
    <row r="65" spans="2:28" s="51" customFormat="1">
      <c r="B65" s="21"/>
      <c r="C65" s="21"/>
      <c r="E65" s="51" t="s">
        <v>3</v>
      </c>
      <c r="F65" s="51" t="s">
        <v>21</v>
      </c>
      <c r="G65" s="32" t="s">
        <v>22</v>
      </c>
      <c r="H65" s="40"/>
      <c r="I65" s="41" t="s">
        <v>27</v>
      </c>
      <c r="J65" s="42">
        <v>13</v>
      </c>
      <c r="K65" s="42">
        <v>8</v>
      </c>
      <c r="L65" s="42">
        <v>8</v>
      </c>
      <c r="M65" s="42">
        <v>5</v>
      </c>
      <c r="N65" s="42">
        <v>18</v>
      </c>
      <c r="O65" s="42">
        <v>8</v>
      </c>
      <c r="P65" s="42">
        <v>26</v>
      </c>
      <c r="Q65" s="42">
        <v>71</v>
      </c>
      <c r="R65" s="42">
        <v>119</v>
      </c>
      <c r="S65" s="43">
        <v>435</v>
      </c>
      <c r="T65" s="44">
        <f t="shared" si="24"/>
        <v>711</v>
      </c>
      <c r="U65" s="42">
        <v>21</v>
      </c>
      <c r="V65" s="45">
        <f t="shared" si="25"/>
        <v>8.9760900140646971</v>
      </c>
      <c r="W65" s="46">
        <f t="shared" si="26"/>
        <v>9.1169283135907193</v>
      </c>
      <c r="X65" s="46">
        <f t="shared" si="27"/>
        <v>8.8352517145386749</v>
      </c>
      <c r="Y65" s="47"/>
      <c r="Z65" s="48">
        <f t="shared" si="28"/>
        <v>2606.5935302390994</v>
      </c>
      <c r="AA65" s="49">
        <f t="shared" si="29"/>
        <v>1.9160528419890996</v>
      </c>
      <c r="AB65" s="49">
        <f t="shared" si="30"/>
        <v>0.14083829952602278</v>
      </c>
    </row>
    <row r="66" spans="2:28" s="51" customFormat="1">
      <c r="B66" s="21"/>
      <c r="C66" s="21"/>
      <c r="E66" s="51" t="s">
        <v>3</v>
      </c>
      <c r="F66" s="51" t="s">
        <v>21</v>
      </c>
      <c r="G66" s="32" t="s">
        <v>22</v>
      </c>
      <c r="H66" s="40"/>
      <c r="I66" s="41" t="s">
        <v>28</v>
      </c>
      <c r="J66" s="42">
        <v>18</v>
      </c>
      <c r="K66" s="42">
        <v>6</v>
      </c>
      <c r="L66" s="42">
        <v>11</v>
      </c>
      <c r="M66" s="42">
        <v>12</v>
      </c>
      <c r="N66" s="42">
        <v>38</v>
      </c>
      <c r="O66" s="42">
        <v>15</v>
      </c>
      <c r="P66" s="42">
        <v>51</v>
      </c>
      <c r="Q66" s="42">
        <v>86</v>
      </c>
      <c r="R66" s="42">
        <v>134</v>
      </c>
      <c r="S66" s="43">
        <v>338</v>
      </c>
      <c r="T66" s="44">
        <f t="shared" si="24"/>
        <v>709</v>
      </c>
      <c r="U66" s="42">
        <v>23</v>
      </c>
      <c r="V66" s="45">
        <f t="shared" si="25"/>
        <v>8.4936530324400561</v>
      </c>
      <c r="W66" s="46">
        <f t="shared" si="26"/>
        <v>8.6533181687125111</v>
      </c>
      <c r="X66" s="46">
        <f t="shared" si="27"/>
        <v>8.3339878961676011</v>
      </c>
      <c r="Y66" s="47"/>
      <c r="Z66" s="48">
        <f t="shared" si="28"/>
        <v>3331.2214386459809</v>
      </c>
      <c r="AA66" s="49">
        <f t="shared" si="29"/>
        <v>2.1691277109326994</v>
      </c>
      <c r="AB66" s="49">
        <f t="shared" si="30"/>
        <v>0.15966513627245565</v>
      </c>
    </row>
    <row r="67" spans="2:28" s="51" customFormat="1">
      <c r="B67" s="21"/>
      <c r="C67" s="21"/>
      <c r="E67" s="51" t="s">
        <v>3</v>
      </c>
      <c r="F67" s="51" t="s">
        <v>21</v>
      </c>
      <c r="G67" s="32" t="s">
        <v>22</v>
      </c>
      <c r="H67" s="40"/>
      <c r="I67" s="41" t="s">
        <v>29</v>
      </c>
      <c r="J67" s="42">
        <v>8</v>
      </c>
      <c r="K67" s="42">
        <v>2</v>
      </c>
      <c r="L67" s="42">
        <v>1</v>
      </c>
      <c r="M67" s="42">
        <v>3</v>
      </c>
      <c r="N67" s="42">
        <v>21</v>
      </c>
      <c r="O67" s="42">
        <v>10</v>
      </c>
      <c r="P67" s="42">
        <v>21</v>
      </c>
      <c r="Q67" s="42">
        <v>55</v>
      </c>
      <c r="R67" s="42">
        <v>108</v>
      </c>
      <c r="S67" s="43">
        <v>486</v>
      </c>
      <c r="T67" s="44">
        <f t="shared" si="24"/>
        <v>715</v>
      </c>
      <c r="U67" s="42">
        <v>17</v>
      </c>
      <c r="V67" s="45">
        <f t="shared" si="25"/>
        <v>9.2461538461538453</v>
      </c>
      <c r="W67" s="46">
        <f t="shared" si="26"/>
        <v>9.3602058398618855</v>
      </c>
      <c r="X67" s="46">
        <f t="shared" si="27"/>
        <v>9.1321018524458051</v>
      </c>
      <c r="Y67" s="47"/>
      <c r="Z67" s="48">
        <f t="shared" si="28"/>
        <v>1728.676923076923</v>
      </c>
      <c r="AA67" s="49">
        <f t="shared" si="29"/>
        <v>1.5559936178414091</v>
      </c>
      <c r="AB67" s="49">
        <f t="shared" si="30"/>
        <v>0.11405199370803963</v>
      </c>
    </row>
    <row r="68" spans="2:28" s="51" customFormat="1">
      <c r="B68" s="21"/>
      <c r="C68" s="21"/>
      <c r="E68" s="51" t="s">
        <v>3</v>
      </c>
      <c r="F68" s="51" t="s">
        <v>21</v>
      </c>
      <c r="G68" s="32" t="s">
        <v>22</v>
      </c>
      <c r="H68" s="40"/>
      <c r="I68" s="41" t="s">
        <v>30</v>
      </c>
      <c r="J68" s="42">
        <v>12</v>
      </c>
      <c r="K68" s="42">
        <v>3</v>
      </c>
      <c r="L68" s="42">
        <v>7</v>
      </c>
      <c r="M68" s="42">
        <v>4</v>
      </c>
      <c r="N68" s="42">
        <v>23</v>
      </c>
      <c r="O68" s="42">
        <v>9</v>
      </c>
      <c r="P68" s="42">
        <v>20</v>
      </c>
      <c r="Q68" s="42">
        <v>61</v>
      </c>
      <c r="R68" s="42">
        <v>113</v>
      </c>
      <c r="S68" s="43">
        <v>452</v>
      </c>
      <c r="T68" s="44">
        <f t="shared" si="24"/>
        <v>704</v>
      </c>
      <c r="U68" s="42">
        <v>28</v>
      </c>
      <c r="V68" s="45">
        <f t="shared" si="25"/>
        <v>9.0752840909090917</v>
      </c>
      <c r="W68" s="46">
        <f t="shared" si="26"/>
        <v>9.2090423170068973</v>
      </c>
      <c r="X68" s="46">
        <f t="shared" si="27"/>
        <v>8.9415258648112861</v>
      </c>
      <c r="Y68" s="47"/>
      <c r="Z68" s="48">
        <f t="shared" si="28"/>
        <v>2305.0099431818185</v>
      </c>
      <c r="AA68" s="49">
        <f t="shared" si="29"/>
        <v>1.8107510223216781</v>
      </c>
      <c r="AB68" s="49">
        <f t="shared" si="30"/>
        <v>0.13375822609780613</v>
      </c>
    </row>
    <row r="69" spans="2:28" s="21" customFormat="1">
      <c r="J69" s="52"/>
      <c r="K69" s="52"/>
      <c r="L69" s="52"/>
      <c r="M69" s="52"/>
      <c r="N69" s="52"/>
      <c r="O69" s="52"/>
      <c r="P69" s="53"/>
      <c r="Q69" s="53"/>
      <c r="R69" s="53"/>
      <c r="S69" s="54"/>
      <c r="T69" s="54"/>
      <c r="U69" s="53"/>
      <c r="V69" s="55"/>
      <c r="W69" s="55"/>
      <c r="X69" s="55"/>
      <c r="Y69" s="55"/>
      <c r="Z69" s="56"/>
      <c r="AA69" s="55"/>
      <c r="AB69" s="55"/>
    </row>
    <row r="70" spans="2:28" s="18" customFormat="1" ht="18">
      <c r="B70" s="19" t="s">
        <v>31</v>
      </c>
      <c r="J70" s="57"/>
      <c r="K70" s="57"/>
      <c r="L70" s="57"/>
      <c r="M70" s="57"/>
      <c r="N70" s="57"/>
      <c r="O70" s="57"/>
      <c r="P70" s="57"/>
      <c r="Q70" s="57"/>
      <c r="R70" s="57"/>
      <c r="S70" s="58"/>
      <c r="T70" s="58"/>
      <c r="U70" s="57"/>
      <c r="V70" s="59"/>
      <c r="W70" s="59"/>
      <c r="X70" s="59"/>
      <c r="Y70" s="59"/>
      <c r="Z70" s="57"/>
      <c r="AA70" s="59"/>
      <c r="AB70" s="59"/>
    </row>
    <row r="71" spans="2:28" s="21" customFormat="1">
      <c r="J71" s="52"/>
      <c r="K71" s="52"/>
      <c r="L71" s="52"/>
      <c r="M71" s="52"/>
      <c r="N71" s="52"/>
      <c r="O71" s="52"/>
      <c r="P71" s="53"/>
      <c r="Q71" s="53"/>
      <c r="R71" s="53"/>
      <c r="S71" s="54"/>
      <c r="T71" s="54"/>
      <c r="U71" s="53"/>
      <c r="V71" s="55"/>
      <c r="W71" s="55"/>
      <c r="X71" s="55"/>
      <c r="Y71" s="55"/>
      <c r="Z71" s="56"/>
      <c r="AA71" s="55"/>
      <c r="AB71" s="55"/>
    </row>
    <row r="72" spans="2:28">
      <c r="B72" s="21"/>
      <c r="C72" s="35" t="s">
        <v>32</v>
      </c>
      <c r="D72" s="35"/>
      <c r="E72" s="35"/>
      <c r="F72" s="35"/>
      <c r="G72" s="35"/>
      <c r="H72" s="36"/>
      <c r="I72" s="36"/>
      <c r="J72" s="60"/>
      <c r="K72" s="60"/>
      <c r="L72" s="60"/>
      <c r="M72" s="60"/>
      <c r="N72" s="60"/>
      <c r="O72" s="60"/>
      <c r="P72" s="60"/>
      <c r="Q72" s="60"/>
      <c r="R72" s="60"/>
      <c r="S72" s="61"/>
      <c r="T72" s="61"/>
      <c r="U72" s="60"/>
      <c r="V72" s="62"/>
      <c r="W72" s="62"/>
      <c r="X72" s="62"/>
      <c r="Y72" s="62"/>
      <c r="Z72" s="60"/>
      <c r="AA72" s="62"/>
      <c r="AB72" s="62"/>
    </row>
    <row r="73" spans="2:28">
      <c r="G73" s="16"/>
      <c r="H73" s="39"/>
      <c r="I73" s="39"/>
      <c r="J73" s="63"/>
      <c r="K73" s="63"/>
      <c r="L73" s="63"/>
      <c r="M73" s="63"/>
      <c r="N73" s="63"/>
      <c r="O73" s="64"/>
      <c r="P73" s="64"/>
      <c r="Q73" s="63"/>
      <c r="R73" s="53"/>
      <c r="S73" s="54"/>
      <c r="T73" s="54"/>
      <c r="U73" s="53"/>
      <c r="V73" s="65"/>
      <c r="W73" s="65"/>
      <c r="X73" s="65"/>
      <c r="Y73" s="65"/>
      <c r="Z73" s="66"/>
      <c r="AA73" s="65"/>
      <c r="AB73" s="65"/>
    </row>
    <row r="74" spans="2:28">
      <c r="E74" s="32" t="s">
        <v>3</v>
      </c>
      <c r="F74" s="32" t="s">
        <v>21</v>
      </c>
      <c r="G74" s="39" t="s">
        <v>33</v>
      </c>
      <c r="H74" s="67"/>
      <c r="I74" s="39" t="s">
        <v>34</v>
      </c>
      <c r="J74" s="42">
        <v>1</v>
      </c>
      <c r="K74" s="42">
        <v>0</v>
      </c>
      <c r="L74" s="42">
        <v>0</v>
      </c>
      <c r="M74" s="42">
        <v>0</v>
      </c>
      <c r="N74" s="42">
        <v>2</v>
      </c>
      <c r="O74" s="42">
        <v>3</v>
      </c>
      <c r="P74" s="42">
        <v>7</v>
      </c>
      <c r="Q74" s="42">
        <v>50</v>
      </c>
      <c r="R74" s="42">
        <v>85</v>
      </c>
      <c r="S74" s="43">
        <v>854</v>
      </c>
      <c r="T74" s="44">
        <f t="shared" ref="T74:T83" si="31">SUM(J74:S74)</f>
        <v>1002</v>
      </c>
      <c r="U74" s="42">
        <v>0</v>
      </c>
      <c r="V74" s="45">
        <f t="shared" ref="V74:V83" si="32">(J74*1+K74*2+L74*3+M74*4+N74*5+O74*6+P74*7+Q74*8+R74*9+S74*10)/(SUM(J74:S74))</f>
        <v>9.7634730538922163</v>
      </c>
      <c r="W74" s="46">
        <f t="shared" ref="W74:W83" si="33">V74+AB74</f>
        <v>9.8059429713561155</v>
      </c>
      <c r="X74" s="46">
        <f t="shared" ref="X74:X83" si="34">V74-AB74</f>
        <v>9.7210031364283171</v>
      </c>
      <c r="Y74" s="47"/>
      <c r="Z74" s="48">
        <f t="shared" ref="Z74:Z83" si="35">((1-V74)^2)*J74+((2-V74))^2*K74+((3-V74))^2*L74+((4-V74)^2)*M74+((5-V74)^2)*N74+((6-V74)^2)*O74+((7-V74))^2*P74+((8-V74))^2*Q74+((9-V74)^2)*R74+((10-V74)^2)*S74</f>
        <v>470.94311377245509</v>
      </c>
      <c r="AA74" s="49">
        <f t="shared" ref="AA74:AA83" si="36">SQRT((Z74)/(T74-1))</f>
        <v>0.68591008239515172</v>
      </c>
      <c r="AB74" s="49">
        <f t="shared" ref="AB74:AB83" si="37">CONFIDENCE(0.05,AA74,T74)</f>
        <v>4.246991746389913E-2</v>
      </c>
    </row>
    <row r="75" spans="2:28">
      <c r="E75" s="51" t="s">
        <v>3</v>
      </c>
      <c r="F75" s="51" t="s">
        <v>21</v>
      </c>
      <c r="G75" s="39" t="s">
        <v>33</v>
      </c>
      <c r="H75" s="67"/>
      <c r="I75" s="39" t="s">
        <v>35</v>
      </c>
      <c r="J75" s="42">
        <v>1</v>
      </c>
      <c r="K75" s="42">
        <v>1</v>
      </c>
      <c r="L75" s="42">
        <v>2</v>
      </c>
      <c r="M75" s="42">
        <v>3</v>
      </c>
      <c r="N75" s="42">
        <v>6</v>
      </c>
      <c r="O75" s="42">
        <v>4</v>
      </c>
      <c r="P75" s="42">
        <v>15</v>
      </c>
      <c r="Q75" s="42">
        <v>66</v>
      </c>
      <c r="R75" s="42">
        <v>66</v>
      </c>
      <c r="S75" s="43">
        <v>634</v>
      </c>
      <c r="T75" s="44">
        <f t="shared" si="31"/>
        <v>798</v>
      </c>
      <c r="U75" s="42">
        <v>204</v>
      </c>
      <c r="V75" s="45">
        <f t="shared" si="32"/>
        <v>9.5764411027568919</v>
      </c>
      <c r="W75" s="46">
        <f t="shared" si="33"/>
        <v>9.6496290235559226</v>
      </c>
      <c r="X75" s="46">
        <f t="shared" si="34"/>
        <v>9.5032531819578612</v>
      </c>
      <c r="Y75" s="47"/>
      <c r="Z75" s="48">
        <f t="shared" si="35"/>
        <v>886.83709273182944</v>
      </c>
      <c r="AA75" s="49">
        <f t="shared" si="36"/>
        <v>1.054854995911183</v>
      </c>
      <c r="AB75" s="49">
        <f t="shared" si="37"/>
        <v>7.3187920799029957E-2</v>
      </c>
    </row>
    <row r="76" spans="2:28">
      <c r="E76" s="51" t="s">
        <v>3</v>
      </c>
      <c r="F76" s="51" t="s">
        <v>21</v>
      </c>
      <c r="G76" s="39" t="s">
        <v>33</v>
      </c>
      <c r="H76" s="67"/>
      <c r="I76" s="39" t="s">
        <v>36</v>
      </c>
      <c r="J76" s="42">
        <v>1</v>
      </c>
      <c r="K76" s="42">
        <v>2</v>
      </c>
      <c r="L76" s="42">
        <v>3</v>
      </c>
      <c r="M76" s="42">
        <v>1</v>
      </c>
      <c r="N76" s="42">
        <v>10</v>
      </c>
      <c r="O76" s="42">
        <v>2</v>
      </c>
      <c r="P76" s="42">
        <v>6</v>
      </c>
      <c r="Q76" s="42">
        <v>47</v>
      </c>
      <c r="R76" s="42">
        <v>68</v>
      </c>
      <c r="S76" s="43">
        <v>826</v>
      </c>
      <c r="T76" s="44">
        <f t="shared" si="31"/>
        <v>966</v>
      </c>
      <c r="U76" s="42">
        <v>36</v>
      </c>
      <c r="V76" s="45">
        <f t="shared" si="32"/>
        <v>9.6997929606625259</v>
      </c>
      <c r="W76" s="46">
        <f t="shared" si="33"/>
        <v>9.7605893177624381</v>
      </c>
      <c r="X76" s="46">
        <f t="shared" si="34"/>
        <v>9.6389966035626138</v>
      </c>
      <c r="Y76" s="47"/>
      <c r="Z76" s="48">
        <f t="shared" si="35"/>
        <v>896.93995859213248</v>
      </c>
      <c r="AA76" s="49">
        <f t="shared" si="36"/>
        <v>0.96409100176330154</v>
      </c>
      <c r="AB76" s="49">
        <f t="shared" si="37"/>
        <v>6.0796357099911581E-2</v>
      </c>
    </row>
    <row r="77" spans="2:28">
      <c r="E77" s="51" t="s">
        <v>3</v>
      </c>
      <c r="F77" s="51" t="s">
        <v>21</v>
      </c>
      <c r="G77" s="39" t="s">
        <v>33</v>
      </c>
      <c r="H77" s="67"/>
      <c r="I77" s="39" t="s">
        <v>25</v>
      </c>
      <c r="J77" s="42">
        <v>4</v>
      </c>
      <c r="K77" s="42">
        <v>0</v>
      </c>
      <c r="L77" s="42">
        <v>2</v>
      </c>
      <c r="M77" s="42">
        <v>1</v>
      </c>
      <c r="N77" s="42">
        <v>8</v>
      </c>
      <c r="O77" s="42">
        <v>7</v>
      </c>
      <c r="P77" s="42">
        <v>8</v>
      </c>
      <c r="Q77" s="42">
        <v>30</v>
      </c>
      <c r="R77" s="42">
        <v>27</v>
      </c>
      <c r="S77" s="43">
        <v>491</v>
      </c>
      <c r="T77" s="44">
        <f t="shared" si="31"/>
        <v>578</v>
      </c>
      <c r="U77" s="42">
        <v>424</v>
      </c>
      <c r="V77" s="45">
        <f t="shared" si="32"/>
        <v>9.5934256055363321</v>
      </c>
      <c r="W77" s="46">
        <f t="shared" si="33"/>
        <v>9.6948710644760165</v>
      </c>
      <c r="X77" s="46">
        <f t="shared" si="34"/>
        <v>9.4919801465966476</v>
      </c>
      <c r="Y77" s="47"/>
      <c r="Z77" s="48">
        <f t="shared" si="35"/>
        <v>893.45501730103808</v>
      </c>
      <c r="AA77" s="49">
        <f t="shared" si="36"/>
        <v>1.244366868519089</v>
      </c>
      <c r="AB77" s="49">
        <f t="shared" si="37"/>
        <v>0.10144545893968457</v>
      </c>
    </row>
    <row r="78" spans="2:28">
      <c r="E78" s="51" t="s">
        <v>3</v>
      </c>
      <c r="F78" s="51" t="s">
        <v>21</v>
      </c>
      <c r="G78" s="39" t="s">
        <v>33</v>
      </c>
      <c r="H78" s="67"/>
      <c r="I78" s="39" t="s">
        <v>37</v>
      </c>
      <c r="J78" s="42">
        <v>2</v>
      </c>
      <c r="K78" s="42">
        <v>1</v>
      </c>
      <c r="L78" s="42">
        <v>4</v>
      </c>
      <c r="M78" s="42">
        <v>2</v>
      </c>
      <c r="N78" s="42">
        <v>3</v>
      </c>
      <c r="O78" s="42">
        <v>4</v>
      </c>
      <c r="P78" s="42">
        <v>6</v>
      </c>
      <c r="Q78" s="42">
        <v>24</v>
      </c>
      <c r="R78" s="42">
        <v>30</v>
      </c>
      <c r="S78" s="43">
        <v>499</v>
      </c>
      <c r="T78" s="44">
        <f t="shared" si="31"/>
        <v>575</v>
      </c>
      <c r="U78" s="42">
        <v>427</v>
      </c>
      <c r="V78" s="45">
        <f t="shared" si="32"/>
        <v>9.6643478260869564</v>
      </c>
      <c r="W78" s="46">
        <f t="shared" si="33"/>
        <v>9.7576673740654272</v>
      </c>
      <c r="X78" s="46">
        <f t="shared" si="34"/>
        <v>9.5710282781084857</v>
      </c>
      <c r="Y78" s="47"/>
      <c r="Z78" s="48">
        <f t="shared" si="35"/>
        <v>748.21913043478264</v>
      </c>
      <c r="AA78" s="49">
        <f t="shared" si="36"/>
        <v>1.1417169740531514</v>
      </c>
      <c r="AB78" s="49">
        <f t="shared" si="37"/>
        <v>9.3319547978471112E-2</v>
      </c>
    </row>
    <row r="79" spans="2:28">
      <c r="E79" s="51" t="s">
        <v>3</v>
      </c>
      <c r="F79" s="51" t="s">
        <v>21</v>
      </c>
      <c r="G79" s="39" t="s">
        <v>33</v>
      </c>
      <c r="H79" s="67"/>
      <c r="I79" s="39" t="s">
        <v>26</v>
      </c>
      <c r="J79" s="42">
        <v>0</v>
      </c>
      <c r="K79" s="42">
        <v>0</v>
      </c>
      <c r="L79" s="42">
        <v>1</v>
      </c>
      <c r="M79" s="42">
        <v>1</v>
      </c>
      <c r="N79" s="42">
        <v>1</v>
      </c>
      <c r="O79" s="42">
        <v>1</v>
      </c>
      <c r="P79" s="42">
        <v>5</v>
      </c>
      <c r="Q79" s="42">
        <v>20</v>
      </c>
      <c r="R79" s="42">
        <v>45</v>
      </c>
      <c r="S79" s="43">
        <v>881</v>
      </c>
      <c r="T79" s="44">
        <f t="shared" si="31"/>
        <v>955</v>
      </c>
      <c r="U79" s="42">
        <v>47</v>
      </c>
      <c r="V79" s="45">
        <f t="shared" si="32"/>
        <v>9.8722513089005233</v>
      </c>
      <c r="W79" s="46">
        <f t="shared" si="33"/>
        <v>9.9066365896774879</v>
      </c>
      <c r="X79" s="46">
        <f t="shared" si="34"/>
        <v>9.8378660281235586</v>
      </c>
      <c r="Y79" s="47"/>
      <c r="Z79" s="48">
        <f t="shared" si="35"/>
        <v>280.41465968586385</v>
      </c>
      <c r="AA79" s="49">
        <f t="shared" si="36"/>
        <v>0.54215837351902674</v>
      </c>
      <c r="AB79" s="49">
        <f t="shared" si="37"/>
        <v>3.4385280776964205E-2</v>
      </c>
    </row>
    <row r="80" spans="2:28">
      <c r="E80" s="51" t="s">
        <v>3</v>
      </c>
      <c r="F80" s="51" t="s">
        <v>21</v>
      </c>
      <c r="G80" s="39" t="s">
        <v>33</v>
      </c>
      <c r="H80" s="67"/>
      <c r="I80" s="39" t="s">
        <v>38</v>
      </c>
      <c r="J80" s="42">
        <v>1</v>
      </c>
      <c r="K80" s="42">
        <v>0</v>
      </c>
      <c r="L80" s="42">
        <v>1</v>
      </c>
      <c r="M80" s="42">
        <v>0</v>
      </c>
      <c r="N80" s="42">
        <v>1</v>
      </c>
      <c r="O80" s="42">
        <v>3</v>
      </c>
      <c r="P80" s="42">
        <v>9</v>
      </c>
      <c r="Q80" s="42">
        <v>20</v>
      </c>
      <c r="R80" s="42">
        <v>33</v>
      </c>
      <c r="S80" s="43">
        <v>291</v>
      </c>
      <c r="T80" s="44">
        <f t="shared" si="31"/>
        <v>359</v>
      </c>
      <c r="U80" s="42">
        <v>643</v>
      </c>
      <c r="V80" s="45">
        <f t="shared" si="32"/>
        <v>9.6295264623955426</v>
      </c>
      <c r="W80" s="46">
        <f t="shared" si="33"/>
        <v>9.7314744300392331</v>
      </c>
      <c r="X80" s="46">
        <f t="shared" si="34"/>
        <v>9.527578494751852</v>
      </c>
      <c r="Y80" s="47"/>
      <c r="Z80" s="48">
        <f t="shared" si="35"/>
        <v>347.72701949860726</v>
      </c>
      <c r="AA80" s="49">
        <f t="shared" si="36"/>
        <v>0.98554782924986772</v>
      </c>
      <c r="AB80" s="49">
        <f t="shared" si="37"/>
        <v>0.10194796764369084</v>
      </c>
    </row>
    <row r="81" spans="2:28">
      <c r="E81" s="51" t="s">
        <v>3</v>
      </c>
      <c r="F81" s="51" t="s">
        <v>21</v>
      </c>
      <c r="G81" s="39" t="s">
        <v>33</v>
      </c>
      <c r="H81" s="67"/>
      <c r="I81" s="39" t="s">
        <v>39</v>
      </c>
      <c r="J81" s="42">
        <v>0</v>
      </c>
      <c r="K81" s="42">
        <v>1</v>
      </c>
      <c r="L81" s="42">
        <v>0</v>
      </c>
      <c r="M81" s="42">
        <v>0</v>
      </c>
      <c r="N81" s="42">
        <v>4</v>
      </c>
      <c r="O81" s="42">
        <v>2</v>
      </c>
      <c r="P81" s="42">
        <v>4</v>
      </c>
      <c r="Q81" s="42">
        <v>25</v>
      </c>
      <c r="R81" s="42">
        <v>67</v>
      </c>
      <c r="S81" s="43">
        <v>845</v>
      </c>
      <c r="T81" s="44">
        <f t="shared" si="31"/>
        <v>948</v>
      </c>
      <c r="U81" s="42">
        <v>54</v>
      </c>
      <c r="V81" s="45">
        <f t="shared" si="32"/>
        <v>9.825949367088608</v>
      </c>
      <c r="W81" s="46">
        <f t="shared" si="33"/>
        <v>9.8657541285266426</v>
      </c>
      <c r="X81" s="46">
        <f t="shared" si="34"/>
        <v>9.7861446056505734</v>
      </c>
      <c r="Y81" s="47"/>
      <c r="Z81" s="48">
        <f t="shared" si="35"/>
        <v>370.28164556962025</v>
      </c>
      <c r="AA81" s="49">
        <f t="shared" si="36"/>
        <v>0.62530385059148719</v>
      </c>
      <c r="AB81" s="49">
        <f t="shared" si="37"/>
        <v>3.9804761438033971E-2</v>
      </c>
    </row>
    <row r="82" spans="2:28">
      <c r="E82" s="51" t="s">
        <v>3</v>
      </c>
      <c r="F82" s="32" t="s">
        <v>21</v>
      </c>
      <c r="G82" s="39" t="s">
        <v>33</v>
      </c>
      <c r="H82" s="67"/>
      <c r="I82" s="39" t="s">
        <v>40</v>
      </c>
      <c r="J82" s="42">
        <v>2</v>
      </c>
      <c r="K82" s="42">
        <v>2</v>
      </c>
      <c r="L82" s="42">
        <v>0</v>
      </c>
      <c r="M82" s="42">
        <v>0</v>
      </c>
      <c r="N82" s="42">
        <v>3</v>
      </c>
      <c r="O82" s="42">
        <v>2</v>
      </c>
      <c r="P82" s="42">
        <v>7</v>
      </c>
      <c r="Q82" s="42">
        <v>25</v>
      </c>
      <c r="R82" s="42">
        <v>54</v>
      </c>
      <c r="S82" s="43">
        <v>848</v>
      </c>
      <c r="T82" s="44">
        <f t="shared" si="31"/>
        <v>943</v>
      </c>
      <c r="U82" s="42">
        <v>59</v>
      </c>
      <c r="V82" s="45">
        <f t="shared" si="32"/>
        <v>9.8069989395546138</v>
      </c>
      <c r="W82" s="46">
        <f t="shared" si="33"/>
        <v>9.8570321928445015</v>
      </c>
      <c r="X82" s="46">
        <f t="shared" si="34"/>
        <v>9.756965686264726</v>
      </c>
      <c r="Y82" s="47"/>
      <c r="Z82" s="48">
        <f t="shared" si="35"/>
        <v>578.87380699893959</v>
      </c>
      <c r="AA82" s="49">
        <f t="shared" si="36"/>
        <v>0.78391052976887998</v>
      </c>
      <c r="AB82" s="49">
        <f t="shared" si="37"/>
        <v>5.0033253289887836E-2</v>
      </c>
    </row>
    <row r="83" spans="2:28">
      <c r="E83" s="51" t="s">
        <v>3</v>
      </c>
      <c r="F83" s="32" t="s">
        <v>21</v>
      </c>
      <c r="G83" s="39" t="s">
        <v>33</v>
      </c>
      <c r="H83" s="67"/>
      <c r="I83" s="39" t="s">
        <v>30</v>
      </c>
      <c r="J83" s="42">
        <v>2</v>
      </c>
      <c r="K83" s="42">
        <v>1</v>
      </c>
      <c r="L83" s="42">
        <v>2</v>
      </c>
      <c r="M83" s="42">
        <v>2</v>
      </c>
      <c r="N83" s="42">
        <v>8</v>
      </c>
      <c r="O83" s="42">
        <v>1</v>
      </c>
      <c r="P83" s="42">
        <v>13</v>
      </c>
      <c r="Q83" s="42">
        <v>39</v>
      </c>
      <c r="R83" s="42">
        <v>64</v>
      </c>
      <c r="S83" s="43">
        <v>811</v>
      </c>
      <c r="T83" s="44">
        <f t="shared" si="31"/>
        <v>943</v>
      </c>
      <c r="U83" s="42">
        <v>59</v>
      </c>
      <c r="V83" s="45">
        <f t="shared" si="32"/>
        <v>9.7062566277836684</v>
      </c>
      <c r="W83" s="46">
        <f t="shared" si="33"/>
        <v>9.7675106829978517</v>
      </c>
      <c r="X83" s="46">
        <f t="shared" si="34"/>
        <v>9.645002572569485</v>
      </c>
      <c r="Y83" s="47"/>
      <c r="Z83" s="48">
        <f t="shared" si="35"/>
        <v>867.63308589607641</v>
      </c>
      <c r="AA83" s="49">
        <f t="shared" si="36"/>
        <v>0.95971570337896572</v>
      </c>
      <c r="AB83" s="49">
        <f t="shared" si="37"/>
        <v>6.1254055214183305E-2</v>
      </c>
    </row>
    <row r="84" spans="2:28">
      <c r="G84" s="39"/>
      <c r="H84" s="39"/>
      <c r="I84" s="39"/>
      <c r="J84" s="63"/>
      <c r="K84" s="63"/>
      <c r="L84" s="63"/>
      <c r="M84" s="63"/>
      <c r="N84" s="63"/>
      <c r="O84" s="64"/>
      <c r="P84" s="64"/>
      <c r="Q84" s="63"/>
      <c r="R84" s="53"/>
      <c r="S84" s="54"/>
      <c r="T84" s="54"/>
      <c r="U84" s="53"/>
      <c r="V84" s="65"/>
      <c r="W84" s="65"/>
      <c r="X84" s="65"/>
      <c r="Y84" s="65"/>
      <c r="Z84" s="66"/>
      <c r="AA84" s="65"/>
      <c r="AB84" s="65"/>
    </row>
    <row r="85" spans="2:28" s="18" customFormat="1" ht="18">
      <c r="B85" s="19" t="s">
        <v>41</v>
      </c>
      <c r="J85" s="57"/>
      <c r="K85" s="57"/>
      <c r="L85" s="57"/>
      <c r="M85" s="57"/>
      <c r="N85" s="57"/>
      <c r="O85" s="57"/>
      <c r="P85" s="57"/>
      <c r="Q85" s="57"/>
      <c r="R85" s="57"/>
      <c r="S85" s="58"/>
      <c r="T85" s="58"/>
      <c r="U85" s="57"/>
      <c r="V85" s="59"/>
      <c r="W85" s="59"/>
      <c r="X85" s="59"/>
      <c r="Y85" s="59"/>
      <c r="Z85" s="57"/>
      <c r="AA85" s="59"/>
      <c r="AB85" s="59"/>
    </row>
    <row r="86" spans="2:28" s="21" customFormat="1">
      <c r="J86" s="52"/>
      <c r="K86" s="52"/>
      <c r="L86" s="52"/>
      <c r="M86" s="52"/>
      <c r="N86" s="52"/>
      <c r="O86" s="52"/>
      <c r="P86" s="53"/>
      <c r="Q86" s="53"/>
      <c r="R86" s="53"/>
      <c r="S86" s="54"/>
      <c r="T86" s="54"/>
      <c r="U86" s="53"/>
      <c r="V86" s="55"/>
      <c r="W86" s="55"/>
      <c r="X86" s="55"/>
      <c r="Y86" s="55"/>
      <c r="Z86" s="56"/>
      <c r="AA86" s="55"/>
      <c r="AB86" s="55"/>
    </row>
    <row r="87" spans="2:28">
      <c r="B87" s="21"/>
      <c r="C87" s="35" t="s">
        <v>42</v>
      </c>
      <c r="D87" s="35"/>
      <c r="E87" s="35"/>
      <c r="F87" s="35"/>
      <c r="G87" s="35"/>
      <c r="H87" s="36"/>
      <c r="I87" s="36"/>
      <c r="J87" s="60"/>
      <c r="K87" s="60"/>
      <c r="L87" s="60"/>
      <c r="M87" s="60"/>
      <c r="N87" s="60"/>
      <c r="O87" s="60"/>
      <c r="P87" s="60"/>
      <c r="Q87" s="60"/>
      <c r="R87" s="60"/>
      <c r="S87" s="61"/>
      <c r="T87" s="61"/>
      <c r="U87" s="60"/>
      <c r="V87" s="62"/>
      <c r="W87" s="62"/>
      <c r="X87" s="62"/>
      <c r="Y87" s="62"/>
      <c r="Z87" s="60"/>
      <c r="AA87" s="62"/>
      <c r="AB87" s="62"/>
    </row>
    <row r="88" spans="2:28">
      <c r="G88" s="16"/>
      <c r="H88" s="39"/>
      <c r="I88" s="39"/>
      <c r="J88" s="63"/>
      <c r="K88" s="63"/>
      <c r="L88" s="63"/>
      <c r="M88" s="63"/>
      <c r="N88" s="63"/>
      <c r="O88" s="64"/>
      <c r="P88" s="64"/>
      <c r="Q88" s="63"/>
      <c r="R88" s="53"/>
      <c r="S88" s="54"/>
      <c r="T88" s="54"/>
      <c r="U88" s="53"/>
      <c r="V88" s="65"/>
      <c r="W88" s="65"/>
      <c r="X88" s="65"/>
      <c r="Y88" s="65"/>
      <c r="Z88" s="66"/>
      <c r="AA88" s="65"/>
      <c r="AB88" s="65"/>
    </row>
    <row r="89" spans="2:28">
      <c r="E89" s="32" t="s">
        <v>3</v>
      </c>
      <c r="F89" s="32" t="s">
        <v>21</v>
      </c>
      <c r="G89" s="32" t="s">
        <v>43</v>
      </c>
      <c r="H89" s="67"/>
      <c r="I89" s="39" t="s">
        <v>44</v>
      </c>
      <c r="J89" s="42">
        <v>2</v>
      </c>
      <c r="K89" s="42">
        <v>1</v>
      </c>
      <c r="L89" s="42">
        <v>0</v>
      </c>
      <c r="M89" s="42">
        <v>1</v>
      </c>
      <c r="N89" s="42">
        <v>0</v>
      </c>
      <c r="O89" s="42">
        <v>1</v>
      </c>
      <c r="P89" s="42">
        <v>11</v>
      </c>
      <c r="Q89" s="42">
        <v>24</v>
      </c>
      <c r="R89" s="42">
        <v>35</v>
      </c>
      <c r="S89" s="43">
        <v>147</v>
      </c>
      <c r="T89" s="44">
        <f t="shared" ref="T89:T97" si="38">SUM(J89:S89)</f>
        <v>222</v>
      </c>
      <c r="U89" s="42">
        <v>0</v>
      </c>
      <c r="V89" s="45">
        <f t="shared" ref="V89:V97" si="39">(J89*1+K89*2+L89*3+M89*4+N89*5+O89*6+P89*7+Q89*8+R89*9+S89*10)/(SUM(J89:S89))</f>
        <v>9.3153153153153152</v>
      </c>
      <c r="W89" s="46">
        <f t="shared" ref="W89:W97" si="40">V89+AB89</f>
        <v>9.4931544791819693</v>
      </c>
      <c r="X89" s="46">
        <f t="shared" ref="X89:X97" si="41">V89-AB89</f>
        <v>9.1374761514486611</v>
      </c>
      <c r="Y89" s="47"/>
      <c r="Z89" s="48">
        <f t="shared" ref="Z89:Z97" si="42">((1-V89)^2)*J89+((2-V89))^2*K89+((3-V89))^2*L89+((4-V89)^2)*M89+((5-V89)^2)*N89+((6-V89)^2)*O89+((7-V89))^2*P89+((8-V89))^2*Q89+((9-V89)^2)*R89+((10-V89)^2)*S89</f>
        <v>403.9279279279279</v>
      </c>
      <c r="AA89" s="49">
        <f t="shared" ref="AA89:AA97" si="43">SQRT((Z89)/(T89-1))</f>
        <v>1.3519349764945638</v>
      </c>
      <c r="AB89" s="49">
        <f t="shared" ref="AB89:AB97" si="44">CONFIDENCE(0.05,AA89,T89)</f>
        <v>0.17783916386665408</v>
      </c>
    </row>
    <row r="90" spans="2:28">
      <c r="E90" s="32" t="s">
        <v>3</v>
      </c>
      <c r="F90" s="51" t="s">
        <v>21</v>
      </c>
      <c r="G90" s="32" t="s">
        <v>43</v>
      </c>
      <c r="H90" s="67"/>
      <c r="I90" s="39" t="s">
        <v>45</v>
      </c>
      <c r="J90" s="42">
        <v>1</v>
      </c>
      <c r="K90" s="42">
        <v>0</v>
      </c>
      <c r="L90" s="42">
        <v>0</v>
      </c>
      <c r="M90" s="42">
        <v>0</v>
      </c>
      <c r="N90" s="42">
        <v>4</v>
      </c>
      <c r="O90" s="42">
        <v>4</v>
      </c>
      <c r="P90" s="42">
        <v>21</v>
      </c>
      <c r="Q90" s="42">
        <v>35</v>
      </c>
      <c r="R90" s="42">
        <v>25</v>
      </c>
      <c r="S90" s="43">
        <v>127</v>
      </c>
      <c r="T90" s="44">
        <f t="shared" si="38"/>
        <v>217</v>
      </c>
      <c r="U90" s="42">
        <v>5</v>
      </c>
      <c r="V90" s="45">
        <f t="shared" si="39"/>
        <v>9.064516129032258</v>
      </c>
      <c r="W90" s="46">
        <f t="shared" si="40"/>
        <v>9.2476228881865286</v>
      </c>
      <c r="X90" s="46">
        <f t="shared" si="41"/>
        <v>8.8814093698779875</v>
      </c>
      <c r="Y90" s="47"/>
      <c r="Z90" s="48">
        <f t="shared" si="42"/>
        <v>409.09677419354836</v>
      </c>
      <c r="AA90" s="49">
        <f t="shared" si="43"/>
        <v>1.3762145716393042</v>
      </c>
      <c r="AB90" s="49">
        <f t="shared" si="44"/>
        <v>0.18310675915427041</v>
      </c>
    </row>
    <row r="91" spans="2:28">
      <c r="E91" s="32" t="s">
        <v>3</v>
      </c>
      <c r="F91" s="51" t="s">
        <v>21</v>
      </c>
      <c r="G91" s="32" t="s">
        <v>43</v>
      </c>
      <c r="H91" s="67"/>
      <c r="I91" s="51" t="s">
        <v>46</v>
      </c>
      <c r="J91" s="42">
        <v>1</v>
      </c>
      <c r="K91" s="42">
        <v>0</v>
      </c>
      <c r="L91" s="42">
        <v>1</v>
      </c>
      <c r="M91" s="42">
        <v>0</v>
      </c>
      <c r="N91" s="42">
        <v>0</v>
      </c>
      <c r="O91" s="42">
        <v>4</v>
      </c>
      <c r="P91" s="42">
        <v>8</v>
      </c>
      <c r="Q91" s="42">
        <v>19</v>
      </c>
      <c r="R91" s="42">
        <v>26</v>
      </c>
      <c r="S91" s="43">
        <v>156</v>
      </c>
      <c r="T91" s="44">
        <f t="shared" si="38"/>
        <v>215</v>
      </c>
      <c r="U91" s="42">
        <v>7</v>
      </c>
      <c r="V91" s="45">
        <f t="shared" si="39"/>
        <v>9.4418604651162799</v>
      </c>
      <c r="W91" s="46">
        <f t="shared" si="40"/>
        <v>9.6003943122411499</v>
      </c>
      <c r="X91" s="46">
        <f t="shared" si="41"/>
        <v>9.2833266179914098</v>
      </c>
      <c r="Y91" s="47"/>
      <c r="Z91" s="48">
        <f t="shared" si="42"/>
        <v>301.02325581395348</v>
      </c>
      <c r="AA91" s="49">
        <f t="shared" si="43"/>
        <v>1.1860230723314731</v>
      </c>
      <c r="AB91" s="49">
        <f t="shared" si="44"/>
        <v>0.15853384712486981</v>
      </c>
    </row>
    <row r="92" spans="2:28">
      <c r="E92" s="32" t="s">
        <v>3</v>
      </c>
      <c r="F92" s="51" t="s">
        <v>21</v>
      </c>
      <c r="G92" s="32" t="s">
        <v>43</v>
      </c>
      <c r="H92" s="67"/>
      <c r="I92" s="51" t="s">
        <v>47</v>
      </c>
      <c r="J92" s="42">
        <v>2</v>
      </c>
      <c r="K92" s="42">
        <v>2</v>
      </c>
      <c r="L92" s="42">
        <v>0</v>
      </c>
      <c r="M92" s="42">
        <v>1</v>
      </c>
      <c r="N92" s="42">
        <v>5</v>
      </c>
      <c r="O92" s="42">
        <v>5</v>
      </c>
      <c r="P92" s="42">
        <v>5</v>
      </c>
      <c r="Q92" s="42">
        <v>14</v>
      </c>
      <c r="R92" s="42">
        <v>24</v>
      </c>
      <c r="S92" s="43">
        <v>159</v>
      </c>
      <c r="T92" s="44">
        <f t="shared" si="38"/>
        <v>217</v>
      </c>
      <c r="U92" s="42">
        <v>5</v>
      </c>
      <c r="V92" s="45">
        <f t="shared" si="39"/>
        <v>9.2995391705069128</v>
      </c>
      <c r="W92" s="46">
        <f t="shared" si="40"/>
        <v>9.5117595239710386</v>
      </c>
      <c r="X92" s="46">
        <f t="shared" si="41"/>
        <v>9.087318817042787</v>
      </c>
      <c r="Y92" s="47"/>
      <c r="Z92" s="48">
        <f t="shared" si="42"/>
        <v>549.52995391705065</v>
      </c>
      <c r="AA92" s="49">
        <f t="shared" si="43"/>
        <v>1.5950298295089602</v>
      </c>
      <c r="AB92" s="49">
        <f t="shared" si="44"/>
        <v>0.21222035346412627</v>
      </c>
    </row>
    <row r="93" spans="2:28">
      <c r="E93" s="32" t="s">
        <v>3</v>
      </c>
      <c r="F93" s="51" t="s">
        <v>21</v>
      </c>
      <c r="G93" s="32" t="s">
        <v>43</v>
      </c>
      <c r="H93" s="67"/>
      <c r="I93" s="51" t="s">
        <v>48</v>
      </c>
      <c r="J93" s="42">
        <v>1</v>
      </c>
      <c r="K93" s="42">
        <v>0</v>
      </c>
      <c r="L93" s="42">
        <v>0</v>
      </c>
      <c r="M93" s="42">
        <v>0</v>
      </c>
      <c r="N93" s="42">
        <v>1</v>
      </c>
      <c r="O93" s="42">
        <v>2</v>
      </c>
      <c r="P93" s="42">
        <v>4</v>
      </c>
      <c r="Q93" s="42">
        <v>21</v>
      </c>
      <c r="R93" s="42">
        <v>15</v>
      </c>
      <c r="S93" s="43">
        <v>171</v>
      </c>
      <c r="T93" s="44">
        <f t="shared" si="38"/>
        <v>215</v>
      </c>
      <c r="U93" s="42">
        <v>7</v>
      </c>
      <c r="V93" s="45">
        <f t="shared" si="39"/>
        <v>9.5767441860465112</v>
      </c>
      <c r="W93" s="46">
        <f t="shared" si="40"/>
        <v>9.7166637113133358</v>
      </c>
      <c r="X93" s="46">
        <f t="shared" si="41"/>
        <v>9.4368246607796866</v>
      </c>
      <c r="Y93" s="47"/>
      <c r="Z93" s="48">
        <f t="shared" si="42"/>
        <v>234.48372093023255</v>
      </c>
      <c r="AA93" s="49">
        <f t="shared" si="43"/>
        <v>1.0467656481294609</v>
      </c>
      <c r="AB93" s="49">
        <f t="shared" si="44"/>
        <v>0.13991952526682522</v>
      </c>
    </row>
    <row r="94" spans="2:28">
      <c r="E94" s="32" t="s">
        <v>3</v>
      </c>
      <c r="F94" s="51" t="s">
        <v>21</v>
      </c>
      <c r="G94" s="32" t="s">
        <v>43</v>
      </c>
      <c r="H94" s="67"/>
      <c r="I94" s="51" t="s">
        <v>49</v>
      </c>
      <c r="J94" s="42">
        <v>0</v>
      </c>
      <c r="K94" s="42">
        <v>0</v>
      </c>
      <c r="L94" s="42">
        <v>0</v>
      </c>
      <c r="M94" s="42">
        <v>0</v>
      </c>
      <c r="N94" s="42">
        <v>2</v>
      </c>
      <c r="O94" s="42">
        <v>1</v>
      </c>
      <c r="P94" s="42">
        <v>3</v>
      </c>
      <c r="Q94" s="42">
        <v>17</v>
      </c>
      <c r="R94" s="42">
        <v>16</v>
      </c>
      <c r="S94" s="43">
        <v>175</v>
      </c>
      <c r="T94" s="44">
        <f t="shared" si="38"/>
        <v>214</v>
      </c>
      <c r="U94" s="42">
        <v>8</v>
      </c>
      <c r="V94" s="45">
        <f t="shared" si="39"/>
        <v>9.6588785046728969</v>
      </c>
      <c r="W94" s="46">
        <f t="shared" si="40"/>
        <v>9.7720959473943108</v>
      </c>
      <c r="X94" s="46">
        <f t="shared" si="41"/>
        <v>9.545661061951483</v>
      </c>
      <c r="Y94" s="47"/>
      <c r="Z94" s="48">
        <f t="shared" si="42"/>
        <v>152.0981308411215</v>
      </c>
      <c r="AA94" s="49">
        <f t="shared" si="43"/>
        <v>0.8450300181937076</v>
      </c>
      <c r="AB94" s="49">
        <f t="shared" si="44"/>
        <v>0.11321744272141344</v>
      </c>
    </row>
    <row r="95" spans="2:28">
      <c r="E95" s="32" t="s">
        <v>3</v>
      </c>
      <c r="F95" s="51" t="s">
        <v>21</v>
      </c>
      <c r="G95" s="32" t="s">
        <v>43</v>
      </c>
      <c r="H95" s="67"/>
      <c r="I95" s="51" t="s">
        <v>28</v>
      </c>
      <c r="J95" s="42">
        <v>1</v>
      </c>
      <c r="K95" s="42">
        <v>0</v>
      </c>
      <c r="L95" s="42">
        <v>1</v>
      </c>
      <c r="M95" s="42">
        <v>0</v>
      </c>
      <c r="N95" s="42">
        <v>2</v>
      </c>
      <c r="O95" s="42">
        <v>2</v>
      </c>
      <c r="P95" s="42">
        <v>5</v>
      </c>
      <c r="Q95" s="42">
        <v>17</v>
      </c>
      <c r="R95" s="42">
        <v>19</v>
      </c>
      <c r="S95" s="43">
        <v>143</v>
      </c>
      <c r="T95" s="44">
        <f t="shared" si="38"/>
        <v>190</v>
      </c>
      <c r="U95" s="42">
        <v>32</v>
      </c>
      <c r="V95" s="45">
        <f t="shared" si="39"/>
        <v>9.4631578947368418</v>
      </c>
      <c r="W95" s="46">
        <f t="shared" si="40"/>
        <v>9.6390600437922433</v>
      </c>
      <c r="X95" s="46">
        <f t="shared" si="41"/>
        <v>9.2872557456814402</v>
      </c>
      <c r="Y95" s="47"/>
      <c r="Z95" s="48">
        <f t="shared" si="42"/>
        <v>289.2421052631579</v>
      </c>
      <c r="AA95" s="49">
        <f t="shared" si="43"/>
        <v>1.2370858940788541</v>
      </c>
      <c r="AB95" s="49">
        <f t="shared" si="44"/>
        <v>0.1759021490554008</v>
      </c>
    </row>
    <row r="96" spans="2:28">
      <c r="E96" s="32" t="s">
        <v>3</v>
      </c>
      <c r="F96" s="51" t="s">
        <v>21</v>
      </c>
      <c r="G96" s="32" t="s">
        <v>43</v>
      </c>
      <c r="H96" s="67"/>
      <c r="I96" s="51" t="s">
        <v>50</v>
      </c>
      <c r="J96" s="42">
        <v>1</v>
      </c>
      <c r="K96" s="42">
        <v>2</v>
      </c>
      <c r="L96" s="42">
        <v>2</v>
      </c>
      <c r="M96" s="42">
        <v>2</v>
      </c>
      <c r="N96" s="42">
        <v>1</v>
      </c>
      <c r="O96" s="42">
        <v>3</v>
      </c>
      <c r="P96" s="42">
        <v>3</v>
      </c>
      <c r="Q96" s="42">
        <v>16</v>
      </c>
      <c r="R96" s="42">
        <v>20</v>
      </c>
      <c r="S96" s="43">
        <v>164</v>
      </c>
      <c r="T96" s="44">
        <f t="shared" si="38"/>
        <v>214</v>
      </c>
      <c r="U96" s="42">
        <v>8</v>
      </c>
      <c r="V96" s="45">
        <f t="shared" si="39"/>
        <v>9.3971962616822431</v>
      </c>
      <c r="W96" s="46">
        <f t="shared" si="40"/>
        <v>9.5994185157050875</v>
      </c>
      <c r="X96" s="46">
        <f t="shared" si="41"/>
        <v>9.1949740076593987</v>
      </c>
      <c r="Y96" s="47"/>
      <c r="Z96" s="48">
        <f t="shared" si="42"/>
        <v>485.23831775700938</v>
      </c>
      <c r="AA96" s="49">
        <f t="shared" si="43"/>
        <v>1.5093422964567327</v>
      </c>
      <c r="AB96" s="49">
        <f t="shared" si="44"/>
        <v>0.20222225402284438</v>
      </c>
    </row>
    <row r="97" spans="2:28">
      <c r="E97" s="32" t="s">
        <v>3</v>
      </c>
      <c r="F97" s="32" t="s">
        <v>21</v>
      </c>
      <c r="G97" s="32" t="s">
        <v>43</v>
      </c>
      <c r="H97" s="67"/>
      <c r="I97" s="51" t="s">
        <v>30</v>
      </c>
      <c r="J97" s="42">
        <v>2</v>
      </c>
      <c r="K97" s="42">
        <v>0</v>
      </c>
      <c r="L97" s="42">
        <v>1</v>
      </c>
      <c r="M97" s="42">
        <v>0</v>
      </c>
      <c r="N97" s="42">
        <v>0</v>
      </c>
      <c r="O97" s="42">
        <v>6</v>
      </c>
      <c r="P97" s="42">
        <v>4</v>
      </c>
      <c r="Q97" s="42">
        <v>23</v>
      </c>
      <c r="R97" s="42">
        <v>25</v>
      </c>
      <c r="S97" s="43">
        <v>155</v>
      </c>
      <c r="T97" s="44">
        <f t="shared" si="38"/>
        <v>216</v>
      </c>
      <c r="U97" s="42">
        <v>6</v>
      </c>
      <c r="V97" s="45">
        <f t="shared" si="39"/>
        <v>9.3888888888888893</v>
      </c>
      <c r="W97" s="46">
        <f t="shared" si="40"/>
        <v>9.5660271957118734</v>
      </c>
      <c r="X97" s="46">
        <f t="shared" si="41"/>
        <v>9.2117505820659051</v>
      </c>
      <c r="Y97" s="47"/>
      <c r="Z97" s="48">
        <f t="shared" si="42"/>
        <v>379.33333333333337</v>
      </c>
      <c r="AA97" s="49">
        <f t="shared" si="43"/>
        <v>1.3282850165801456</v>
      </c>
      <c r="AB97" s="49">
        <f t="shared" si="44"/>
        <v>0.17713830682298407</v>
      </c>
    </row>
    <row r="100" spans="2:28" s="18" customFormat="1" ht="18">
      <c r="B100" s="19" t="s">
        <v>52</v>
      </c>
      <c r="S100" s="20"/>
      <c r="T100" s="20"/>
    </row>
  </sheetData>
  <pageMargins left="0.7" right="0.7" top="0.75" bottom="0.75" header="0.3" footer="0.3"/>
  <pageSetup paperSize="9" orientation="portrait" r:id="rId1"/>
  <headerFooter>
    <oddHeader>&amp;L&amp;"Aptos"&amp;10&amp;K000000 Classified as Internal&amp;1#_x000D_&amp;C&amp;"Verdana,Regular"&amp;10&amp;K000000Internal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57B1-AB23-4638-9D93-1CCF75CE1BF9}">
  <sheetPr>
    <tabColor rgb="FF000000"/>
    <pageSetUpPr autoPageBreaks="0"/>
  </sheetPr>
  <dimension ref="A1:CG100"/>
  <sheetViews>
    <sheetView tabSelected="1" zoomScaleNormal="100" workbookViewId="0">
      <pane ySplit="8" topLeftCell="A20" activePane="bottomLeft" state="frozen"/>
      <selection pane="bottomLeft"/>
      <selection activeCell="G59" sqref="G59"/>
    </sheetView>
  </sheetViews>
  <sheetFormatPr defaultColWidth="0" defaultRowHeight="14.1"/>
  <cols>
    <col min="1" max="1" width="14.42578125" style="32" customWidth="1"/>
    <col min="2" max="2" width="2.42578125" style="32" customWidth="1"/>
    <col min="3" max="3" width="1.5703125" style="32" customWidth="1"/>
    <col min="4" max="4" width="5.42578125" style="32" bestFit="1" customWidth="1"/>
    <col min="5" max="5" width="23.42578125" style="32" customWidth="1"/>
    <col min="6" max="6" width="20.5703125" style="32" bestFit="1" customWidth="1"/>
    <col min="7" max="7" width="35" style="32" customWidth="1"/>
    <col min="8" max="8" width="11.5703125" style="32" bestFit="1" customWidth="1"/>
    <col min="9" max="9" width="47.42578125" style="32" customWidth="1"/>
    <col min="10" max="19" width="13.28515625" style="32" customWidth="1"/>
    <col min="20" max="21" width="12.5703125" style="32" customWidth="1"/>
    <col min="22" max="22" width="11.42578125" style="32" customWidth="1"/>
    <col min="23" max="24" width="11.5703125" style="32" customWidth="1"/>
    <col min="25" max="25" width="4.42578125" style="32" customWidth="1"/>
    <col min="26" max="26" width="14.5703125" style="32" bestFit="1" customWidth="1"/>
    <col min="27" max="27" width="12.5703125" style="32" customWidth="1"/>
    <col min="28" max="28" width="11.5703125" style="32" customWidth="1"/>
    <col min="29" max="29" width="14.5703125" style="32" customWidth="1"/>
    <col min="30" max="31" width="9.42578125" style="32" customWidth="1"/>
    <col min="32" max="32" width="21.5703125" style="32" bestFit="1" customWidth="1"/>
    <col min="33" max="33" width="12.42578125" style="32" customWidth="1"/>
    <col min="34" max="34" width="17.42578125" style="32" customWidth="1"/>
    <col min="35" max="44" width="1.42578125" style="32" hidden="1" customWidth="1"/>
    <col min="45" max="50" width="1.5703125" style="32" hidden="1" customWidth="1"/>
    <col min="51" max="68" width="19.42578125" style="32" hidden="1" customWidth="1"/>
    <col min="69" max="79" width="14.42578125" style="32" hidden="1" customWidth="1"/>
    <col min="80" max="85" width="19.42578125" style="32" hidden="1" customWidth="1"/>
    <col min="86" max="16384" width="14.42578125" style="32" hidden="1"/>
  </cols>
  <sheetData>
    <row r="1" spans="1:28" s="3" customFormat="1" ht="24.95">
      <c r="A1" s="1" t="s">
        <v>0</v>
      </c>
      <c r="B1" s="2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8" s="3" customFormat="1" ht="24.95">
      <c r="A2" s="4" t="str">
        <f>[2]Cover!$E$13</f>
        <v>Scotland Gas Networks</v>
      </c>
      <c r="B2" s="2"/>
    </row>
    <row r="3" spans="1:28" s="3" customFormat="1" ht="24.95">
      <c r="A3" s="4">
        <f>[2]Cover!$E$15</f>
        <v>2025</v>
      </c>
      <c r="B3" s="4"/>
      <c r="C3" s="4"/>
      <c r="D3" s="4"/>
    </row>
    <row r="4" spans="1:28" s="8" customFormat="1" ht="25.5" thickBot="1">
      <c r="A4" s="6" t="s">
        <v>1</v>
      </c>
      <c r="B4" s="7"/>
    </row>
    <row r="5" spans="1:28" s="17" customFormat="1" ht="15.6">
      <c r="A5" s="10"/>
      <c r="B5" s="11"/>
      <c r="C5" s="11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5"/>
      <c r="W5" s="15"/>
      <c r="X5" s="15"/>
      <c r="Y5" s="15"/>
      <c r="Z5" s="16" t="s">
        <v>2</v>
      </c>
      <c r="AA5" s="15"/>
      <c r="AB5" s="15"/>
    </row>
    <row r="6" spans="1:28" s="18" customFormat="1" ht="18">
      <c r="B6" s="19" t="s">
        <v>3</v>
      </c>
    </row>
    <row r="7" spans="1:28" s="21" customFormat="1">
      <c r="P7" s="22"/>
      <c r="Q7" s="22"/>
      <c r="R7" s="22"/>
      <c r="S7" s="22"/>
      <c r="T7" s="22"/>
      <c r="U7" s="22"/>
      <c r="V7" s="24"/>
      <c r="W7" s="24"/>
      <c r="X7" s="24"/>
      <c r="Y7" s="24"/>
      <c r="Z7" s="24"/>
      <c r="AA7" s="24"/>
      <c r="AB7" s="24"/>
    </row>
    <row r="8" spans="1:28" s="17" customFormat="1" ht="27.6">
      <c r="A8" s="10"/>
      <c r="B8" s="11"/>
      <c r="C8" s="11"/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12" t="s">
        <v>9</v>
      </c>
      <c r="J8" s="25">
        <v>1</v>
      </c>
      <c r="K8" s="25">
        <v>2</v>
      </c>
      <c r="L8" s="25">
        <v>3</v>
      </c>
      <c r="M8" s="25">
        <v>4</v>
      </c>
      <c r="N8" s="25">
        <v>5</v>
      </c>
      <c r="O8" s="25">
        <v>6</v>
      </c>
      <c r="P8" s="26">
        <v>7</v>
      </c>
      <c r="Q8" s="26">
        <v>8</v>
      </c>
      <c r="R8" s="26">
        <v>9</v>
      </c>
      <c r="S8" s="26">
        <v>10</v>
      </c>
      <c r="T8" s="26" t="s">
        <v>10</v>
      </c>
      <c r="U8" s="13" t="s">
        <v>11</v>
      </c>
      <c r="V8" s="27" t="s">
        <v>12</v>
      </c>
      <c r="W8" s="27" t="s">
        <v>13</v>
      </c>
      <c r="X8" s="27" t="s">
        <v>14</v>
      </c>
      <c r="Y8" s="15"/>
      <c r="Z8" s="28" t="s">
        <v>15</v>
      </c>
      <c r="AA8" s="29" t="s">
        <v>16</v>
      </c>
      <c r="AB8" s="28" t="s">
        <v>17</v>
      </c>
    </row>
    <row r="10" spans="1:28" s="30" customFormat="1" ht="14.1" customHeight="1">
      <c r="A10" s="30" t="s">
        <v>18</v>
      </c>
    </row>
    <row r="11" spans="1:28" s="30" customFormat="1" ht="14.1" customHeight="1"/>
    <row r="12" spans="1:28" s="18" customFormat="1" ht="18">
      <c r="B12" s="19" t="s">
        <v>19</v>
      </c>
    </row>
    <row r="13" spans="1:28" ht="15">
      <c r="B13" s="33"/>
    </row>
    <row r="14" spans="1:28">
      <c r="A14" s="21"/>
      <c r="B14" s="21"/>
      <c r="C14" s="35" t="s">
        <v>20</v>
      </c>
      <c r="D14" s="35"/>
      <c r="E14" s="35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13.35" customHeight="1">
      <c r="A15" s="22"/>
      <c r="B15" s="38"/>
      <c r="C15" s="38"/>
      <c r="G15" s="39"/>
      <c r="H15" s="39"/>
      <c r="I15" s="39"/>
      <c r="J15" s="39"/>
      <c r="K15" s="39"/>
      <c r="L15" s="39"/>
      <c r="M15" s="39"/>
      <c r="N15" s="39"/>
      <c r="O15" s="39"/>
      <c r="P15" s="22"/>
      <c r="Q15" s="39"/>
      <c r="R15" s="22"/>
      <c r="S15" s="22"/>
      <c r="T15" s="22"/>
      <c r="U15" s="22"/>
    </row>
    <row r="16" spans="1:28" ht="15.6">
      <c r="A16" s="22"/>
      <c r="B16" s="38"/>
      <c r="C16" s="38"/>
      <c r="E16" s="32" t="s">
        <v>3</v>
      </c>
      <c r="F16" s="32" t="s">
        <v>21</v>
      </c>
      <c r="G16" s="32" t="s">
        <v>22</v>
      </c>
      <c r="H16" s="40"/>
      <c r="I16" s="41" t="s">
        <v>23</v>
      </c>
      <c r="J16" s="77">
        <v>28</v>
      </c>
      <c r="K16" s="77">
        <v>11</v>
      </c>
      <c r="L16" s="77">
        <v>11</v>
      </c>
      <c r="M16" s="77">
        <v>15</v>
      </c>
      <c r="N16" s="77">
        <v>30</v>
      </c>
      <c r="O16" s="77">
        <v>30</v>
      </c>
      <c r="P16" s="77">
        <v>86</v>
      </c>
      <c r="Q16" s="77">
        <v>261</v>
      </c>
      <c r="R16" s="77">
        <v>379</v>
      </c>
      <c r="S16" s="77">
        <v>1555</v>
      </c>
      <c r="T16" s="78">
        <f>SUM(J16:S16)</f>
        <v>2406</v>
      </c>
      <c r="U16" s="77">
        <v>29</v>
      </c>
      <c r="V16" s="45">
        <f>(J16*1+K16*2+L16*3+M16*4+N16*5+O16*6+P16*7+Q16*8+R16*9+S16*10)/(SUM(J16:S16))</f>
        <v>9.1953449709060688</v>
      </c>
      <c r="W16" s="46">
        <f>V16+AB16</f>
        <v>9.2580367339334924</v>
      </c>
      <c r="X16" s="46">
        <f>V16-AB16</f>
        <v>9.1326532078786453</v>
      </c>
      <c r="Y16" s="79"/>
      <c r="Z16" s="80">
        <f>((1-V16)^2)*J16+((2-V16))^2*K16+((3-V16))^2*L16+((4-V16)^2)*M16+((5-V16)^2)*N16+((6-V16)^2)*O16+((7-V16))^2*P16+((8-V16))^2*Q16+((9-V16)^2)*R16+((10-V16)^2)*S16</f>
        <v>5920.1878636741485</v>
      </c>
      <c r="AA16" s="46">
        <f>SQRT((Z16)/(T16-1))</f>
        <v>1.5689539748929175</v>
      </c>
      <c r="AB16" s="46">
        <f>CONFIDENCE(0.05,AA16,T16)</f>
        <v>6.2691763027424338E-2</v>
      </c>
    </row>
    <row r="17" spans="2:28" s="51" customFormat="1">
      <c r="B17" s="50"/>
      <c r="C17" s="50"/>
      <c r="E17" s="51" t="s">
        <v>3</v>
      </c>
      <c r="F17" s="51" t="s">
        <v>21</v>
      </c>
      <c r="G17" s="32" t="s">
        <v>22</v>
      </c>
      <c r="H17" s="40"/>
      <c r="I17" s="41" t="s">
        <v>24</v>
      </c>
      <c r="J17" s="77">
        <v>40</v>
      </c>
      <c r="K17" s="77">
        <v>16</v>
      </c>
      <c r="L17" s="77">
        <v>17</v>
      </c>
      <c r="M17" s="77">
        <v>24</v>
      </c>
      <c r="N17" s="77">
        <v>46</v>
      </c>
      <c r="O17" s="77">
        <v>43</v>
      </c>
      <c r="P17" s="77">
        <v>87</v>
      </c>
      <c r="Q17" s="77">
        <v>210</v>
      </c>
      <c r="R17" s="77">
        <v>321</v>
      </c>
      <c r="S17" s="77">
        <v>1606</v>
      </c>
      <c r="T17" s="78">
        <f t="shared" ref="T17:T23" si="0">SUM(J17:S17)</f>
        <v>2410</v>
      </c>
      <c r="U17" s="77">
        <v>25</v>
      </c>
      <c r="V17" s="45">
        <f>(J17*1+K17*2+L17*3+M17*4+N17*5+O17*6+P17*7+Q17*8+R17*9+S17*10)/(SUM(J17:S17))</f>
        <v>9.105809128630705</v>
      </c>
      <c r="W17" s="46">
        <f>V17+AB17</f>
        <v>9.1777232144214604</v>
      </c>
      <c r="X17" s="46">
        <f>V17-AB17</f>
        <v>9.0338950428399496</v>
      </c>
      <c r="Y17" s="79"/>
      <c r="Z17" s="80">
        <f>((1-V17)^2)*J17+((2-V17))^2*K17+((3-V17))^2*L17+((4-V17)^2)*M17+((5-V17)^2)*N17+((6-V17)^2)*O17+((7-V17))^2*P17+((8-V17))^2*Q17+((9-V17)^2)*R17+((10-V17)^2)*S17</f>
        <v>7816.0186721991704</v>
      </c>
      <c r="AA17" s="46">
        <f>SQRT((Z17)/(T17-1))</f>
        <v>1.8012516602245432</v>
      </c>
      <c r="AB17" s="46">
        <f>CONFIDENCE(0.05,AA17,T17)</f>
        <v>7.1914085790755283E-2</v>
      </c>
    </row>
    <row r="18" spans="2:28" s="51" customFormat="1">
      <c r="B18" s="21"/>
      <c r="C18" s="21"/>
      <c r="E18" s="51" t="s">
        <v>3</v>
      </c>
      <c r="F18" s="51" t="s">
        <v>21</v>
      </c>
      <c r="G18" s="32" t="s">
        <v>22</v>
      </c>
      <c r="H18" s="40"/>
      <c r="I18" s="41" t="s">
        <v>25</v>
      </c>
      <c r="J18" s="77">
        <v>28</v>
      </c>
      <c r="K18" s="77">
        <v>8</v>
      </c>
      <c r="L18" s="77">
        <v>13</v>
      </c>
      <c r="M18" s="77">
        <v>5</v>
      </c>
      <c r="N18" s="77">
        <v>27</v>
      </c>
      <c r="O18" s="77">
        <v>20</v>
      </c>
      <c r="P18" s="77">
        <v>62</v>
      </c>
      <c r="Q18" s="77">
        <v>175</v>
      </c>
      <c r="R18" s="77">
        <v>306</v>
      </c>
      <c r="S18" s="77">
        <v>1690</v>
      </c>
      <c r="T18" s="78">
        <f t="shared" si="0"/>
        <v>2334</v>
      </c>
      <c r="U18" s="77">
        <v>101</v>
      </c>
      <c r="V18" s="45">
        <f t="shared" ref="V18:V22" si="1">(J18*1+K18*2+L18*3+M18*4+N18*5+O18*6+P18*7+Q18*8+R18*9+S18*10)/(SUM(J18:S18))</f>
        <v>9.3598971722365043</v>
      </c>
      <c r="W18" s="46">
        <f t="shared" ref="W18:W23" si="2">V18+AB18</f>
        <v>9.4204631692096914</v>
      </c>
      <c r="X18" s="46">
        <f t="shared" ref="X18:X23" si="3">V18-AB18</f>
        <v>9.2993311752633172</v>
      </c>
      <c r="Y18" s="79"/>
      <c r="Z18" s="80">
        <f t="shared" ref="Z18:Z23" si="4">((1-V18)^2)*J18+((2-V18))^2*K18+((3-V18))^2*L18+((4-V18)^2)*M18+((5-V18)^2)*N18+((6-V18)^2)*O18+((7-V18))^2*P18+((8-V18))^2*Q18+((9-V18)^2)*R18+((10-V18)^2)*S18</f>
        <v>5199.6863753213365</v>
      </c>
      <c r="AA18" s="46">
        <f t="shared" ref="AA18:AA23" si="5">SQRT((Z18)/(T18-1))</f>
        <v>1.492901675136407</v>
      </c>
      <c r="AB18" s="46">
        <f t="shared" ref="AB18:AB23" si="6">CONFIDENCE(0.05,AA18,T18)</f>
        <v>6.056599697318641E-2</v>
      </c>
    </row>
    <row r="19" spans="2:28" s="51" customFormat="1">
      <c r="B19" s="21"/>
      <c r="C19" s="21"/>
      <c r="E19" s="51" t="s">
        <v>3</v>
      </c>
      <c r="F19" s="51" t="s">
        <v>21</v>
      </c>
      <c r="G19" s="32" t="s">
        <v>22</v>
      </c>
      <c r="H19" s="40"/>
      <c r="I19" s="41" t="s">
        <v>26</v>
      </c>
      <c r="J19" s="77">
        <v>37</v>
      </c>
      <c r="K19" s="77">
        <v>7</v>
      </c>
      <c r="L19" s="77">
        <v>11</v>
      </c>
      <c r="M19" s="77">
        <v>9</v>
      </c>
      <c r="N19" s="77">
        <v>20</v>
      </c>
      <c r="O19" s="77">
        <v>21</v>
      </c>
      <c r="P19" s="77">
        <v>57</v>
      </c>
      <c r="Q19" s="77">
        <v>154</v>
      </c>
      <c r="R19" s="77">
        <v>289</v>
      </c>
      <c r="S19" s="77">
        <v>1788</v>
      </c>
      <c r="T19" s="78">
        <f t="shared" si="0"/>
        <v>2393</v>
      </c>
      <c r="U19" s="77">
        <v>42</v>
      </c>
      <c r="V19" s="45">
        <f t="shared" si="1"/>
        <v>9.3848725449226915</v>
      </c>
      <c r="W19" s="46">
        <f t="shared" si="2"/>
        <v>9.4464853941871159</v>
      </c>
      <c r="X19" s="46">
        <f t="shared" si="3"/>
        <v>9.3232596956582672</v>
      </c>
      <c r="Y19" s="79"/>
      <c r="Z19" s="80">
        <f t="shared" si="4"/>
        <v>5656.5323861262013</v>
      </c>
      <c r="AA19" s="46">
        <f t="shared" si="5"/>
        <v>1.537781214748714</v>
      </c>
      <c r="AB19" s="46">
        <f t="shared" si="6"/>
        <v>6.1612849264424611E-2</v>
      </c>
    </row>
    <row r="20" spans="2:28" s="51" customFormat="1">
      <c r="B20" s="21"/>
      <c r="C20" s="21"/>
      <c r="E20" s="51" t="s">
        <v>3</v>
      </c>
      <c r="F20" s="51" t="s">
        <v>21</v>
      </c>
      <c r="G20" s="32" t="s">
        <v>22</v>
      </c>
      <c r="H20" s="40"/>
      <c r="I20" s="41" t="s">
        <v>27</v>
      </c>
      <c r="J20" s="77">
        <v>42</v>
      </c>
      <c r="K20" s="77">
        <v>13</v>
      </c>
      <c r="L20" s="77">
        <v>14</v>
      </c>
      <c r="M20" s="77">
        <v>15</v>
      </c>
      <c r="N20" s="77">
        <v>52</v>
      </c>
      <c r="O20" s="77">
        <v>42</v>
      </c>
      <c r="P20" s="77">
        <v>85</v>
      </c>
      <c r="Q20" s="77">
        <v>230</v>
      </c>
      <c r="R20" s="77">
        <v>317</v>
      </c>
      <c r="S20" s="77">
        <v>1534</v>
      </c>
      <c r="T20" s="78">
        <f t="shared" si="0"/>
        <v>2344</v>
      </c>
      <c r="U20" s="77">
        <v>91</v>
      </c>
      <c r="V20" s="45">
        <f t="shared" si="1"/>
        <v>9.0912969283276457</v>
      </c>
      <c r="W20" s="46">
        <f t="shared" si="2"/>
        <v>9.1637187181587176</v>
      </c>
      <c r="X20" s="46">
        <f t="shared" si="3"/>
        <v>9.0188751384965737</v>
      </c>
      <c r="Y20" s="79"/>
      <c r="Z20" s="80">
        <f t="shared" si="4"/>
        <v>7498.4624573378842</v>
      </c>
      <c r="AA20" s="46">
        <f t="shared" si="5"/>
        <v>1.7889572660042401</v>
      </c>
      <c r="AB20" s="46">
        <f t="shared" si="6"/>
        <v>7.2421789831072461E-2</v>
      </c>
    </row>
    <row r="21" spans="2:28" s="51" customFormat="1">
      <c r="B21" s="21"/>
      <c r="C21" s="21"/>
      <c r="E21" s="51" t="s">
        <v>3</v>
      </c>
      <c r="F21" s="51" t="s">
        <v>21</v>
      </c>
      <c r="G21" s="32" t="s">
        <v>22</v>
      </c>
      <c r="H21" s="40"/>
      <c r="I21" s="41" t="s">
        <v>28</v>
      </c>
      <c r="J21" s="77">
        <v>69</v>
      </c>
      <c r="K21" s="77">
        <v>34</v>
      </c>
      <c r="L21" s="77">
        <v>22</v>
      </c>
      <c r="M21" s="77">
        <v>40</v>
      </c>
      <c r="N21" s="77">
        <v>70</v>
      </c>
      <c r="O21" s="77">
        <v>69</v>
      </c>
      <c r="P21" s="77">
        <v>156</v>
      </c>
      <c r="Q21" s="77">
        <v>323</v>
      </c>
      <c r="R21" s="77">
        <v>338</v>
      </c>
      <c r="S21" s="77">
        <v>1237</v>
      </c>
      <c r="T21" s="78">
        <f t="shared" si="0"/>
        <v>2358</v>
      </c>
      <c r="U21" s="77">
        <v>77</v>
      </c>
      <c r="V21" s="45">
        <f t="shared" si="1"/>
        <v>8.5729431721798139</v>
      </c>
      <c r="W21" s="46">
        <f t="shared" si="2"/>
        <v>8.6615886631456664</v>
      </c>
      <c r="X21" s="46">
        <f t="shared" si="3"/>
        <v>8.4842976812139614</v>
      </c>
      <c r="Y21" s="79"/>
      <c r="Z21" s="80">
        <f t="shared" si="4"/>
        <v>11368.953774385072</v>
      </c>
      <c r="AA21" s="46">
        <f t="shared" si="5"/>
        <v>2.1962433478009435</v>
      </c>
      <c r="AB21" s="46">
        <f t="shared" si="6"/>
        <v>8.8645490965851934E-2</v>
      </c>
    </row>
    <row r="22" spans="2:28" s="51" customFormat="1">
      <c r="B22" s="21"/>
      <c r="C22" s="21"/>
      <c r="E22" s="51" t="s">
        <v>3</v>
      </c>
      <c r="F22" s="51" t="s">
        <v>21</v>
      </c>
      <c r="G22" s="32" t="s">
        <v>22</v>
      </c>
      <c r="H22" s="40"/>
      <c r="I22" s="41" t="s">
        <v>29</v>
      </c>
      <c r="J22" s="77">
        <v>24</v>
      </c>
      <c r="K22" s="77">
        <v>9</v>
      </c>
      <c r="L22" s="77">
        <v>8</v>
      </c>
      <c r="M22" s="77">
        <v>15</v>
      </c>
      <c r="N22" s="77">
        <v>21</v>
      </c>
      <c r="O22" s="77">
        <v>28</v>
      </c>
      <c r="P22" s="77">
        <v>77</v>
      </c>
      <c r="Q22" s="77">
        <v>189</v>
      </c>
      <c r="R22" s="77">
        <v>336</v>
      </c>
      <c r="S22" s="77">
        <v>1653</v>
      </c>
      <c r="T22" s="78">
        <f t="shared" si="0"/>
        <v>2360</v>
      </c>
      <c r="U22" s="77">
        <v>75</v>
      </c>
      <c r="V22" s="45">
        <f t="shared" si="1"/>
        <v>9.3237288135593221</v>
      </c>
      <c r="W22" s="46">
        <f t="shared" si="2"/>
        <v>9.3832285730691893</v>
      </c>
      <c r="X22" s="46">
        <f t="shared" si="3"/>
        <v>9.264229054049455</v>
      </c>
      <c r="Y22" s="79"/>
      <c r="Z22" s="80">
        <f t="shared" si="4"/>
        <v>5130.6711864406789</v>
      </c>
      <c r="AA22" s="46">
        <f t="shared" si="5"/>
        <v>1.4747660143679291</v>
      </c>
      <c r="AB22" s="46">
        <f t="shared" si="6"/>
        <v>5.9499759509867037E-2</v>
      </c>
    </row>
    <row r="23" spans="2:28" s="51" customFormat="1">
      <c r="B23" s="21"/>
      <c r="C23" s="21"/>
      <c r="E23" s="51" t="s">
        <v>3</v>
      </c>
      <c r="F23" s="51" t="s">
        <v>21</v>
      </c>
      <c r="G23" s="32" t="s">
        <v>22</v>
      </c>
      <c r="H23" s="40"/>
      <c r="I23" s="41" t="s">
        <v>30</v>
      </c>
      <c r="J23" s="77">
        <v>26</v>
      </c>
      <c r="K23" s="77">
        <v>7</v>
      </c>
      <c r="L23" s="77">
        <v>12</v>
      </c>
      <c r="M23" s="77">
        <v>11</v>
      </c>
      <c r="N23" s="77">
        <v>42</v>
      </c>
      <c r="O23" s="77">
        <v>33</v>
      </c>
      <c r="P23" s="77">
        <v>71</v>
      </c>
      <c r="Q23" s="77">
        <v>196</v>
      </c>
      <c r="R23" s="77">
        <v>324</v>
      </c>
      <c r="S23" s="77">
        <v>1605</v>
      </c>
      <c r="T23" s="78">
        <f t="shared" si="0"/>
        <v>2327</v>
      </c>
      <c r="U23" s="77">
        <v>108</v>
      </c>
      <c r="V23" s="45">
        <f t="shared" ref="V23" si="7">(J23*1+K23*2+L23*3+M23*4+N23*5+O23*6+P23*7+Q23*8+R23*9+S23*10)/(SUM(J23:S23))</f>
        <v>9.2647185217017611</v>
      </c>
      <c r="W23" s="46">
        <f t="shared" si="2"/>
        <v>9.3277896023343096</v>
      </c>
      <c r="X23" s="46">
        <f t="shared" si="3"/>
        <v>9.2016474410692126</v>
      </c>
      <c r="Y23" s="79"/>
      <c r="Z23" s="80">
        <f t="shared" si="4"/>
        <v>5604.9333906317142</v>
      </c>
      <c r="AA23" s="46">
        <f t="shared" si="5"/>
        <v>1.5523168536742364</v>
      </c>
      <c r="AB23" s="46">
        <f t="shared" si="6"/>
        <v>6.307108063254771E-2</v>
      </c>
    </row>
    <row r="24" spans="2:28" s="21" customFormat="1">
      <c r="J24" s="81"/>
      <c r="K24" s="81"/>
      <c r="L24" s="81"/>
      <c r="M24" s="81"/>
      <c r="N24" s="81"/>
      <c r="O24" s="81"/>
      <c r="P24" s="82"/>
      <c r="Q24" s="82"/>
      <c r="R24" s="82"/>
      <c r="S24" s="82"/>
      <c r="T24" s="82"/>
      <c r="U24" s="82"/>
      <c r="V24" s="83"/>
      <c r="W24" s="83"/>
      <c r="X24" s="83"/>
      <c r="Y24" s="84"/>
      <c r="Z24" s="85"/>
      <c r="AA24" s="83"/>
      <c r="AB24" s="83"/>
    </row>
    <row r="25" spans="2:28" s="18" customFormat="1" ht="18">
      <c r="B25" s="19" t="s">
        <v>31</v>
      </c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7"/>
      <c r="W25" s="87"/>
      <c r="X25" s="87"/>
      <c r="Y25" s="88"/>
      <c r="Z25" s="89"/>
      <c r="AA25" s="87"/>
      <c r="AB25" s="87"/>
    </row>
    <row r="26" spans="2:28" s="21" customFormat="1">
      <c r="J26" s="81"/>
      <c r="K26" s="81"/>
      <c r="L26" s="81"/>
      <c r="M26" s="81"/>
      <c r="N26" s="81"/>
      <c r="O26" s="81"/>
      <c r="P26" s="82"/>
      <c r="Q26" s="82"/>
      <c r="R26" s="82"/>
      <c r="S26" s="82"/>
      <c r="T26" s="82"/>
      <c r="U26" s="82"/>
      <c r="V26" s="83"/>
      <c r="W26" s="83"/>
      <c r="X26" s="83"/>
      <c r="Y26" s="84"/>
      <c r="Z26" s="85"/>
      <c r="AA26" s="83"/>
      <c r="AB26" s="83"/>
    </row>
    <row r="27" spans="2:28">
      <c r="B27" s="21"/>
      <c r="C27" s="35" t="s">
        <v>32</v>
      </c>
      <c r="D27" s="35"/>
      <c r="E27" s="35"/>
      <c r="F27" s="35"/>
      <c r="G27" s="35"/>
      <c r="H27" s="36"/>
      <c r="I27" s="36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1"/>
      <c r="W27" s="91"/>
      <c r="X27" s="91"/>
      <c r="Y27" s="92"/>
      <c r="Z27" s="93"/>
      <c r="AA27" s="91"/>
      <c r="AB27" s="91"/>
    </row>
    <row r="28" spans="2:28">
      <c r="G28" s="16"/>
      <c r="H28" s="39"/>
      <c r="I28" s="39"/>
      <c r="J28" s="94"/>
      <c r="K28" s="94"/>
      <c r="L28" s="94"/>
      <c r="M28" s="94"/>
      <c r="N28" s="94"/>
      <c r="O28" s="95"/>
      <c r="P28" s="95"/>
      <c r="Q28" s="94"/>
      <c r="R28" s="82"/>
      <c r="S28" s="82"/>
      <c r="T28" s="82"/>
      <c r="U28" s="82"/>
      <c r="V28" s="96"/>
      <c r="W28" s="96"/>
      <c r="X28" s="96"/>
      <c r="Y28" s="97"/>
      <c r="Z28" s="98"/>
      <c r="AA28" s="96"/>
      <c r="AB28" s="96"/>
    </row>
    <row r="29" spans="2:28">
      <c r="E29" s="32" t="s">
        <v>3</v>
      </c>
      <c r="F29" s="32" t="s">
        <v>21</v>
      </c>
      <c r="G29" s="39" t="s">
        <v>33</v>
      </c>
      <c r="H29" s="67"/>
      <c r="I29" s="39" t="s">
        <v>34</v>
      </c>
      <c r="J29" s="77">
        <v>0</v>
      </c>
      <c r="K29" s="77">
        <v>1</v>
      </c>
      <c r="L29" s="77">
        <v>0</v>
      </c>
      <c r="M29" s="77">
        <v>1</v>
      </c>
      <c r="N29" s="77">
        <v>3</v>
      </c>
      <c r="O29" s="77">
        <v>5</v>
      </c>
      <c r="P29" s="77">
        <v>18</v>
      </c>
      <c r="Q29" s="77">
        <v>73</v>
      </c>
      <c r="R29" s="77">
        <v>215</v>
      </c>
      <c r="S29" s="77">
        <v>2079</v>
      </c>
      <c r="T29" s="78">
        <f t="shared" ref="T29:T38" si="8">SUM(J29:S29)</f>
        <v>2395</v>
      </c>
      <c r="U29" s="77">
        <v>2</v>
      </c>
      <c r="V29" s="45">
        <f t="shared" ref="V29:V37" si="9">(J29*1+K29*2+L29*3+M29*4+N29*5+O29*6+P29*7+Q29*8+R29*9+S29*10)/(SUM(J29:S29))</f>
        <v>9.8062630480167012</v>
      </c>
      <c r="W29" s="46">
        <f t="shared" ref="W29:W38" si="10">V29+AB29</f>
        <v>9.8299028533454429</v>
      </c>
      <c r="X29" s="46">
        <f t="shared" ref="X29:X38" si="11">V29-AB29</f>
        <v>9.7826232426879596</v>
      </c>
      <c r="Y29" s="79"/>
      <c r="Z29" s="80">
        <f t="shared" ref="Z29:Z38" si="12">((1-V29)^2)*J29+((2-V29))^2*K29+((3-V29))^2*L29+((4-V29)^2)*M29+((5-V29)^2)*N29+((6-V29)^2)*O29+((7-V29))^2*P29+((8-V29))^2*Q29+((9-V29)^2)*R29+((10-V29)^2)*S29</f>
        <v>834.10605427974951</v>
      </c>
      <c r="AA29" s="46">
        <f t="shared" ref="AA29:AA38" si="13">SQRT((Z29)/(T29-1))</f>
        <v>0.59026708137215989</v>
      </c>
      <c r="AB29" s="46">
        <f t="shared" ref="AB29:AB38" si="14">CONFIDENCE(0.05,AA29,T29)</f>
        <v>2.3639805328741315E-2</v>
      </c>
    </row>
    <row r="30" spans="2:28">
      <c r="E30" s="51" t="s">
        <v>3</v>
      </c>
      <c r="F30" s="51" t="s">
        <v>21</v>
      </c>
      <c r="G30" s="39" t="s">
        <v>33</v>
      </c>
      <c r="H30" s="67"/>
      <c r="I30" s="39" t="s">
        <v>35</v>
      </c>
      <c r="J30" s="77">
        <v>6</v>
      </c>
      <c r="K30" s="77">
        <v>3</v>
      </c>
      <c r="L30" s="77">
        <v>3</v>
      </c>
      <c r="M30" s="77">
        <v>1</v>
      </c>
      <c r="N30" s="77">
        <v>17</v>
      </c>
      <c r="O30" s="77">
        <v>13</v>
      </c>
      <c r="P30" s="77">
        <v>28</v>
      </c>
      <c r="Q30" s="77">
        <v>88</v>
      </c>
      <c r="R30" s="77">
        <v>188</v>
      </c>
      <c r="S30" s="77">
        <v>1633</v>
      </c>
      <c r="T30" s="78">
        <f t="shared" si="8"/>
        <v>1980</v>
      </c>
      <c r="U30" s="77">
        <v>417</v>
      </c>
      <c r="V30" s="45">
        <f t="shared" si="9"/>
        <v>9.6515151515151523</v>
      </c>
      <c r="W30" s="46">
        <f t="shared" si="10"/>
        <v>9.6962964998805248</v>
      </c>
      <c r="X30" s="46">
        <f t="shared" si="11"/>
        <v>9.6067338031497798</v>
      </c>
      <c r="Y30" s="79"/>
      <c r="Z30" s="80">
        <f t="shared" si="12"/>
        <v>2045.5454545454545</v>
      </c>
      <c r="AA30" s="46">
        <f t="shared" si="13"/>
        <v>1.0166738897765286</v>
      </c>
      <c r="AB30" s="46">
        <f t="shared" si="14"/>
        <v>4.478134836537169E-2</v>
      </c>
    </row>
    <row r="31" spans="2:28">
      <c r="E31" s="51" t="s">
        <v>3</v>
      </c>
      <c r="F31" s="51" t="s">
        <v>21</v>
      </c>
      <c r="G31" s="39" t="s">
        <v>33</v>
      </c>
      <c r="H31" s="67"/>
      <c r="I31" s="39" t="s">
        <v>36</v>
      </c>
      <c r="J31" s="77">
        <v>2</v>
      </c>
      <c r="K31" s="77">
        <v>2</v>
      </c>
      <c r="L31" s="77">
        <v>1</v>
      </c>
      <c r="M31" s="77">
        <v>2</v>
      </c>
      <c r="N31" s="77">
        <v>8</v>
      </c>
      <c r="O31" s="77">
        <v>11</v>
      </c>
      <c r="P31" s="77">
        <v>12</v>
      </c>
      <c r="Q31" s="77">
        <v>76</v>
      </c>
      <c r="R31" s="77">
        <v>166</v>
      </c>
      <c r="S31" s="77">
        <v>2071</v>
      </c>
      <c r="T31" s="78">
        <f t="shared" si="8"/>
        <v>2351</v>
      </c>
      <c r="U31" s="77">
        <v>46</v>
      </c>
      <c r="V31" s="45">
        <f t="shared" si="9"/>
        <v>9.7911527009783068</v>
      </c>
      <c r="W31" s="46">
        <f t="shared" si="10"/>
        <v>9.8207802664550403</v>
      </c>
      <c r="X31" s="46">
        <f t="shared" si="11"/>
        <v>9.7615251355015733</v>
      </c>
      <c r="Y31" s="79"/>
      <c r="Z31" s="80">
        <f t="shared" si="12"/>
        <v>1262.4559761803489</v>
      </c>
      <c r="AA31" s="46">
        <f t="shared" si="13"/>
        <v>0.73294973157298748</v>
      </c>
      <c r="AB31" s="46">
        <f t="shared" si="14"/>
        <v>2.9627565476732742E-2</v>
      </c>
    </row>
    <row r="32" spans="2:28">
      <c r="E32" s="51" t="s">
        <v>3</v>
      </c>
      <c r="F32" s="51" t="s">
        <v>21</v>
      </c>
      <c r="G32" s="39" t="s">
        <v>33</v>
      </c>
      <c r="H32" s="67"/>
      <c r="I32" s="39" t="s">
        <v>25</v>
      </c>
      <c r="J32" s="77">
        <v>2</v>
      </c>
      <c r="K32" s="77">
        <v>1</v>
      </c>
      <c r="L32" s="77">
        <v>2</v>
      </c>
      <c r="M32" s="77">
        <v>2</v>
      </c>
      <c r="N32" s="77">
        <v>10</v>
      </c>
      <c r="O32" s="77">
        <v>8</v>
      </c>
      <c r="P32" s="77">
        <v>22</v>
      </c>
      <c r="Q32" s="77">
        <v>62</v>
      </c>
      <c r="R32" s="77">
        <v>104</v>
      </c>
      <c r="S32" s="77">
        <v>1221</v>
      </c>
      <c r="T32" s="78">
        <f t="shared" si="8"/>
        <v>1434</v>
      </c>
      <c r="U32" s="77">
        <v>963</v>
      </c>
      <c r="V32" s="45">
        <f t="shared" si="9"/>
        <v>9.7015341701534172</v>
      </c>
      <c r="W32" s="46">
        <f t="shared" si="10"/>
        <v>9.7488234388686141</v>
      </c>
      <c r="X32" s="46">
        <f t="shared" si="11"/>
        <v>9.6542449014382203</v>
      </c>
      <c r="Y32" s="79"/>
      <c r="Z32" s="80">
        <f t="shared" si="12"/>
        <v>1196.2566248256626</v>
      </c>
      <c r="AA32" s="46">
        <f t="shared" si="13"/>
        <v>0.91366940566658206</v>
      </c>
      <c r="AB32" s="46">
        <f t="shared" si="14"/>
        <v>4.7289268715197438E-2</v>
      </c>
    </row>
    <row r="33" spans="2:28">
      <c r="E33" s="51" t="s">
        <v>3</v>
      </c>
      <c r="F33" s="51" t="s">
        <v>21</v>
      </c>
      <c r="G33" s="39" t="s">
        <v>33</v>
      </c>
      <c r="H33" s="67"/>
      <c r="I33" s="39" t="s">
        <v>37</v>
      </c>
      <c r="J33" s="77">
        <v>2</v>
      </c>
      <c r="K33" s="77">
        <v>1</v>
      </c>
      <c r="L33" s="77">
        <v>1</v>
      </c>
      <c r="M33" s="77">
        <v>2</v>
      </c>
      <c r="N33" s="77">
        <v>7</v>
      </c>
      <c r="O33" s="77">
        <v>4</v>
      </c>
      <c r="P33" s="77">
        <v>19</v>
      </c>
      <c r="Q33" s="77">
        <v>52</v>
      </c>
      <c r="R33" s="77">
        <v>101</v>
      </c>
      <c r="S33" s="77">
        <v>1232</v>
      </c>
      <c r="T33" s="78">
        <f t="shared" si="8"/>
        <v>1421</v>
      </c>
      <c r="U33" s="77">
        <v>976</v>
      </c>
      <c r="V33" s="45">
        <f t="shared" si="9"/>
        <v>9.7480647431386345</v>
      </c>
      <c r="W33" s="46">
        <f t="shared" si="10"/>
        <v>9.7911658957373771</v>
      </c>
      <c r="X33" s="46">
        <f t="shared" si="11"/>
        <v>9.7049635905398919</v>
      </c>
      <c r="Y33" s="79"/>
      <c r="Z33" s="80">
        <f t="shared" si="12"/>
        <v>975.80717804363132</v>
      </c>
      <c r="AA33" s="46">
        <f t="shared" si="13"/>
        <v>0.828968125775565</v>
      </c>
      <c r="AB33" s="46">
        <f t="shared" si="14"/>
        <v>4.3101152598742573E-2</v>
      </c>
    </row>
    <row r="34" spans="2:28">
      <c r="E34" s="51" t="s">
        <v>3</v>
      </c>
      <c r="F34" s="51" t="s">
        <v>21</v>
      </c>
      <c r="G34" s="39" t="s">
        <v>33</v>
      </c>
      <c r="H34" s="67"/>
      <c r="I34" s="39" t="s">
        <v>26</v>
      </c>
      <c r="J34" s="77">
        <v>0</v>
      </c>
      <c r="K34" s="77">
        <v>0</v>
      </c>
      <c r="L34" s="77">
        <v>0</v>
      </c>
      <c r="M34" s="77">
        <v>0</v>
      </c>
      <c r="N34" s="77">
        <v>2</v>
      </c>
      <c r="O34" s="77">
        <v>10</v>
      </c>
      <c r="P34" s="77">
        <v>6</v>
      </c>
      <c r="Q34" s="77">
        <v>20</v>
      </c>
      <c r="R34" s="77">
        <v>104</v>
      </c>
      <c r="S34" s="77">
        <v>2185</v>
      </c>
      <c r="T34" s="78">
        <f t="shared" si="8"/>
        <v>2327</v>
      </c>
      <c r="U34" s="77">
        <v>70</v>
      </c>
      <c r="V34" s="45">
        <f t="shared" si="9"/>
        <v>9.9088955737000433</v>
      </c>
      <c r="W34" s="46">
        <f t="shared" si="10"/>
        <v>9.9263383103702942</v>
      </c>
      <c r="X34" s="46">
        <f t="shared" si="11"/>
        <v>9.8914528370297923</v>
      </c>
      <c r="Y34" s="79"/>
      <c r="Z34" s="80">
        <f t="shared" si="12"/>
        <v>428.68586162440914</v>
      </c>
      <c r="AA34" s="46">
        <f t="shared" si="13"/>
        <v>0.42930379241765704</v>
      </c>
      <c r="AB34" s="46">
        <f t="shared" si="14"/>
        <v>1.7442736670251202E-2</v>
      </c>
    </row>
    <row r="35" spans="2:28">
      <c r="E35" s="51" t="s">
        <v>3</v>
      </c>
      <c r="F35" s="51" t="s">
        <v>21</v>
      </c>
      <c r="G35" s="39" t="s">
        <v>33</v>
      </c>
      <c r="H35" s="67"/>
      <c r="I35" s="39" t="s">
        <v>38</v>
      </c>
      <c r="J35" s="77">
        <v>0</v>
      </c>
      <c r="K35" s="77">
        <v>1</v>
      </c>
      <c r="L35" s="77">
        <v>0</v>
      </c>
      <c r="M35" s="77">
        <v>1</v>
      </c>
      <c r="N35" s="77">
        <v>9</v>
      </c>
      <c r="O35" s="77">
        <v>7</v>
      </c>
      <c r="P35" s="77">
        <v>11</v>
      </c>
      <c r="Q35" s="77">
        <v>33</v>
      </c>
      <c r="R35" s="77">
        <v>70</v>
      </c>
      <c r="S35" s="77">
        <v>730</v>
      </c>
      <c r="T35" s="78">
        <f t="shared" si="8"/>
        <v>862</v>
      </c>
      <c r="U35" s="77">
        <v>1535</v>
      </c>
      <c r="V35" s="45">
        <f t="shared" si="9"/>
        <v>9.703016241299304</v>
      </c>
      <c r="W35" s="46">
        <f t="shared" si="10"/>
        <v>9.7615508533304549</v>
      </c>
      <c r="X35" s="46">
        <f t="shared" si="11"/>
        <v>9.644481629268153</v>
      </c>
      <c r="Y35" s="79"/>
      <c r="Z35" s="80">
        <f t="shared" si="12"/>
        <v>661.97215777262181</v>
      </c>
      <c r="AA35" s="46">
        <f t="shared" si="13"/>
        <v>0.87683582610315625</v>
      </c>
      <c r="AB35" s="46">
        <f t="shared" si="14"/>
        <v>5.8534612031151088E-2</v>
      </c>
    </row>
    <row r="36" spans="2:28">
      <c r="E36" s="51" t="s">
        <v>3</v>
      </c>
      <c r="F36" s="51" t="s">
        <v>21</v>
      </c>
      <c r="G36" s="39" t="s">
        <v>33</v>
      </c>
      <c r="H36" s="67"/>
      <c r="I36" s="39" t="s">
        <v>39</v>
      </c>
      <c r="J36" s="77">
        <v>0</v>
      </c>
      <c r="K36" s="77">
        <v>1</v>
      </c>
      <c r="L36" s="77">
        <v>0</v>
      </c>
      <c r="M36" s="77">
        <v>0</v>
      </c>
      <c r="N36" s="77">
        <v>2</v>
      </c>
      <c r="O36" s="77">
        <v>10</v>
      </c>
      <c r="P36" s="77">
        <v>8</v>
      </c>
      <c r="Q36" s="77">
        <v>40</v>
      </c>
      <c r="R36" s="77">
        <v>116</v>
      </c>
      <c r="S36" s="77">
        <v>2136</v>
      </c>
      <c r="T36" s="78">
        <f t="shared" si="8"/>
        <v>2313</v>
      </c>
      <c r="U36" s="77">
        <v>84</v>
      </c>
      <c r="V36" s="45">
        <f t="shared" si="9"/>
        <v>9.8798097708603549</v>
      </c>
      <c r="W36" s="46">
        <f t="shared" si="10"/>
        <v>9.9003720729617068</v>
      </c>
      <c r="X36" s="46">
        <f t="shared" si="11"/>
        <v>9.859247468759003</v>
      </c>
      <c r="Y36" s="79"/>
      <c r="Z36" s="80">
        <f t="shared" si="12"/>
        <v>588.58711629917855</v>
      </c>
      <c r="AA36" s="46">
        <f t="shared" si="13"/>
        <v>0.5045584233283078</v>
      </c>
      <c r="AB36" s="46">
        <f t="shared" si="14"/>
        <v>2.0562302101352164E-2</v>
      </c>
    </row>
    <row r="37" spans="2:28">
      <c r="E37" s="51" t="s">
        <v>3</v>
      </c>
      <c r="F37" s="32" t="s">
        <v>21</v>
      </c>
      <c r="G37" s="39" t="s">
        <v>33</v>
      </c>
      <c r="H37" s="67"/>
      <c r="I37" s="39" t="s">
        <v>40</v>
      </c>
      <c r="J37" s="77">
        <v>0</v>
      </c>
      <c r="K37" s="77">
        <v>1</v>
      </c>
      <c r="L37" s="77">
        <v>0</v>
      </c>
      <c r="M37" s="77">
        <v>3</v>
      </c>
      <c r="N37" s="77">
        <v>3</v>
      </c>
      <c r="O37" s="77">
        <v>5</v>
      </c>
      <c r="P37" s="77">
        <v>15</v>
      </c>
      <c r="Q37" s="77">
        <v>44</v>
      </c>
      <c r="R37" s="77">
        <v>115</v>
      </c>
      <c r="S37" s="77">
        <v>2129</v>
      </c>
      <c r="T37" s="78">
        <f t="shared" si="8"/>
        <v>2315</v>
      </c>
      <c r="U37" s="77">
        <v>82</v>
      </c>
      <c r="V37" s="45">
        <f t="shared" si="9"/>
        <v>9.8665226781857456</v>
      </c>
      <c r="W37" s="46">
        <f t="shared" si="10"/>
        <v>9.8891147642719126</v>
      </c>
      <c r="X37" s="46">
        <f t="shared" si="11"/>
        <v>9.8439305920995785</v>
      </c>
      <c r="Y37" s="79"/>
      <c r="Z37" s="80">
        <f t="shared" si="12"/>
        <v>711.75550755939526</v>
      </c>
      <c r="AA37" s="46">
        <f t="shared" si="13"/>
        <v>0.55460494928045545</v>
      </c>
      <c r="AB37" s="46">
        <f t="shared" si="14"/>
        <v>2.2592086086166373E-2</v>
      </c>
    </row>
    <row r="38" spans="2:28">
      <c r="E38" s="51" t="s">
        <v>3</v>
      </c>
      <c r="F38" s="32" t="s">
        <v>21</v>
      </c>
      <c r="G38" s="39" t="s">
        <v>33</v>
      </c>
      <c r="H38" s="67"/>
      <c r="I38" s="39" t="s">
        <v>30</v>
      </c>
      <c r="J38" s="77">
        <v>3</v>
      </c>
      <c r="K38" s="77">
        <v>1</v>
      </c>
      <c r="L38" s="77">
        <v>2</v>
      </c>
      <c r="M38" s="77">
        <v>1</v>
      </c>
      <c r="N38" s="77">
        <v>15</v>
      </c>
      <c r="O38" s="77">
        <v>8</v>
      </c>
      <c r="P38" s="77">
        <v>15</v>
      </c>
      <c r="Q38" s="77">
        <v>75</v>
      </c>
      <c r="R38" s="77">
        <v>148</v>
      </c>
      <c r="S38" s="77">
        <v>2040</v>
      </c>
      <c r="T38" s="78">
        <f t="shared" si="8"/>
        <v>2308</v>
      </c>
      <c r="U38" s="77">
        <v>89</v>
      </c>
      <c r="V38" s="45">
        <f>(J38*1+K38*2+L38*3+M38*4+N38*5+O38*6+P38*7+Q38*8+R38*9+S38*10)/(SUM(J38:S38))</f>
        <v>9.7811958405545933</v>
      </c>
      <c r="W38" s="46">
        <f t="shared" si="10"/>
        <v>9.8131638267296015</v>
      </c>
      <c r="X38" s="46">
        <f t="shared" si="11"/>
        <v>9.7492278543795852</v>
      </c>
      <c r="Y38" s="79"/>
      <c r="Z38" s="80">
        <f t="shared" si="12"/>
        <v>1416.5038994800693</v>
      </c>
      <c r="AA38" s="46">
        <f t="shared" si="13"/>
        <v>0.78358315270845758</v>
      </c>
      <c r="AB38" s="46">
        <f t="shared" si="14"/>
        <v>3.1967986175008678E-2</v>
      </c>
    </row>
    <row r="39" spans="2:28">
      <c r="G39" s="39"/>
      <c r="H39" s="39"/>
      <c r="I39" s="39"/>
      <c r="J39" s="94"/>
      <c r="K39" s="94"/>
      <c r="L39" s="94"/>
      <c r="M39" s="94"/>
      <c r="N39" s="94"/>
      <c r="O39" s="95"/>
      <c r="P39" s="95"/>
      <c r="Q39" s="94"/>
      <c r="R39" s="82"/>
      <c r="S39" s="82"/>
      <c r="T39" s="82"/>
      <c r="U39" s="82"/>
      <c r="V39" s="96"/>
      <c r="W39" s="96"/>
      <c r="X39" s="96"/>
      <c r="Y39" s="97"/>
      <c r="Z39" s="98"/>
      <c r="AA39" s="96"/>
      <c r="AB39" s="96"/>
    </row>
    <row r="40" spans="2:28">
      <c r="G40" s="39"/>
      <c r="H40" s="39"/>
      <c r="I40" s="39"/>
      <c r="J40" s="94"/>
      <c r="K40" s="94"/>
      <c r="L40" s="94"/>
      <c r="M40" s="94"/>
      <c r="N40" s="94"/>
      <c r="O40" s="95"/>
      <c r="P40" s="95"/>
      <c r="Q40" s="94"/>
      <c r="R40" s="82"/>
      <c r="S40" s="82"/>
      <c r="T40" s="82"/>
      <c r="U40" s="82"/>
      <c r="V40" s="96"/>
      <c r="W40" s="96"/>
      <c r="X40" s="96"/>
      <c r="Y40" s="97"/>
      <c r="Z40" s="98"/>
      <c r="AA40" s="96"/>
      <c r="AB40" s="96"/>
    </row>
    <row r="41" spans="2:28" s="18" customFormat="1" ht="18">
      <c r="B41" s="19" t="s">
        <v>41</v>
      </c>
      <c r="C41" s="68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7"/>
      <c r="W41" s="87"/>
      <c r="X41" s="87"/>
      <c r="Y41" s="88"/>
      <c r="Z41" s="89"/>
      <c r="AA41" s="87"/>
      <c r="AB41" s="87"/>
    </row>
    <row r="42" spans="2:28" s="21" customFormat="1">
      <c r="J42" s="81"/>
      <c r="K42" s="81"/>
      <c r="L42" s="81"/>
      <c r="M42" s="81"/>
      <c r="N42" s="81"/>
      <c r="O42" s="81"/>
      <c r="P42" s="82"/>
      <c r="Q42" s="82"/>
      <c r="R42" s="82"/>
      <c r="S42" s="82"/>
      <c r="T42" s="82"/>
      <c r="U42" s="82"/>
      <c r="V42" s="83"/>
      <c r="W42" s="83"/>
      <c r="X42" s="83"/>
      <c r="Y42" s="84"/>
      <c r="Z42" s="85"/>
      <c r="AA42" s="83"/>
      <c r="AB42" s="83"/>
    </row>
    <row r="43" spans="2:28" ht="13.5" customHeight="1">
      <c r="B43" s="21"/>
      <c r="C43" s="35" t="s">
        <v>42</v>
      </c>
      <c r="D43" s="35"/>
      <c r="E43" s="35"/>
      <c r="F43" s="35"/>
      <c r="G43" s="35"/>
      <c r="H43" s="36"/>
      <c r="I43" s="36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1"/>
      <c r="W43" s="91"/>
      <c r="X43" s="91"/>
      <c r="Y43" s="92"/>
      <c r="Z43" s="93"/>
      <c r="AA43" s="91"/>
      <c r="AB43" s="91"/>
    </row>
    <row r="44" spans="2:28" s="21" customFormat="1">
      <c r="J44" s="81"/>
      <c r="K44" s="81"/>
      <c r="L44" s="81"/>
      <c r="M44" s="81"/>
      <c r="N44" s="81"/>
      <c r="O44" s="81"/>
      <c r="P44" s="82"/>
      <c r="Q44" s="82"/>
      <c r="R44" s="82"/>
      <c r="S44" s="82"/>
      <c r="T44" s="82"/>
      <c r="U44" s="82"/>
      <c r="V44" s="83"/>
      <c r="W44" s="83"/>
      <c r="X44" s="83"/>
      <c r="Y44" s="84"/>
      <c r="Z44" s="85"/>
      <c r="AA44" s="83"/>
      <c r="AB44" s="83"/>
    </row>
    <row r="45" spans="2:28">
      <c r="E45" s="32" t="s">
        <v>3</v>
      </c>
      <c r="F45" s="32" t="s">
        <v>21</v>
      </c>
      <c r="G45" s="32" t="s">
        <v>43</v>
      </c>
      <c r="H45" s="67"/>
      <c r="I45" s="39" t="s">
        <v>44</v>
      </c>
      <c r="J45" s="77">
        <v>2</v>
      </c>
      <c r="K45" s="77">
        <v>3</v>
      </c>
      <c r="L45" s="77">
        <v>3</v>
      </c>
      <c r="M45" s="77">
        <v>3</v>
      </c>
      <c r="N45" s="77">
        <v>8</v>
      </c>
      <c r="O45" s="77">
        <v>9</v>
      </c>
      <c r="P45" s="77">
        <v>17</v>
      </c>
      <c r="Q45" s="77">
        <v>59</v>
      </c>
      <c r="R45" s="77">
        <v>65</v>
      </c>
      <c r="S45" s="77">
        <v>432</v>
      </c>
      <c r="T45" s="78">
        <f t="shared" ref="T45" si="15">SUM(J45:S45)</f>
        <v>601</v>
      </c>
      <c r="U45" s="77">
        <v>0</v>
      </c>
      <c r="V45" s="45">
        <f t="shared" ref="V45" si="16">(J45*1+K45*2+L45*3+M45*4+N45*5+O45*6+P45*7+Q45*8+R45*9+S45*10)/(SUM(J45:S45))</f>
        <v>9.3494176372712143</v>
      </c>
      <c r="W45" s="46">
        <f t="shared" ref="W45:W53" si="17">V45+AB45</f>
        <v>9.4602275819244888</v>
      </c>
      <c r="X45" s="46">
        <f t="shared" ref="X45:X53" si="18">V45-AB45</f>
        <v>9.2386076926179399</v>
      </c>
      <c r="Y45" s="79"/>
      <c r="Z45" s="80">
        <f t="shared" ref="Z45:Z53" si="19">((1-V45)^2)*J45+((2-V45))^2*K45+((3-V45))^2*L45+((4-V45)^2)*M45+((5-V45)^2)*N45+((6-V45)^2)*O45+((7-V45))^2*P45+((8-V45))^2*Q45+((9-V45)^2)*R45+((10-V45)^2)*S45</f>
        <v>1152.6222961730448</v>
      </c>
      <c r="AA45" s="46">
        <f t="shared" ref="AA45:AA53" si="20">SQRT((Z45)/(T45-1))</f>
        <v>1.3860148485093542</v>
      </c>
      <c r="AB45" s="46">
        <f t="shared" ref="AB45:AB53" si="21">CONFIDENCE(0.05,AA45,T45)</f>
        <v>0.11080994465327434</v>
      </c>
    </row>
    <row r="46" spans="2:28">
      <c r="E46" s="32" t="s">
        <v>3</v>
      </c>
      <c r="F46" s="51" t="s">
        <v>21</v>
      </c>
      <c r="G46" s="32" t="s">
        <v>43</v>
      </c>
      <c r="H46" s="67"/>
      <c r="I46" s="39" t="s">
        <v>45</v>
      </c>
      <c r="J46" s="77">
        <v>4</v>
      </c>
      <c r="K46" s="77">
        <v>1</v>
      </c>
      <c r="L46" s="77">
        <v>4</v>
      </c>
      <c r="M46" s="77">
        <v>1</v>
      </c>
      <c r="N46" s="77">
        <v>8</v>
      </c>
      <c r="O46" s="77">
        <v>9</v>
      </c>
      <c r="P46" s="77">
        <v>31</v>
      </c>
      <c r="Q46" s="77">
        <v>87</v>
      </c>
      <c r="R46" s="77">
        <v>65</v>
      </c>
      <c r="S46" s="77">
        <v>387</v>
      </c>
      <c r="T46" s="78">
        <f t="shared" ref="T46:T53" si="22">SUM(J46:S46)</f>
        <v>597</v>
      </c>
      <c r="U46" s="77">
        <v>4</v>
      </c>
      <c r="V46" s="45">
        <f t="shared" ref="V46:V53" si="23">(J46*1+K46*2+L46*3+M46*4+N46*5+O46*6+P46*7+Q46*8+R46*9+S46*10)/(SUM(J46:S46))</f>
        <v>9.1859296482412063</v>
      </c>
      <c r="W46" s="46">
        <f t="shared" si="17"/>
        <v>9.3025798281746148</v>
      </c>
      <c r="X46" s="46">
        <f t="shared" si="18"/>
        <v>9.0692794683077977</v>
      </c>
      <c r="Y46" s="79"/>
      <c r="Z46" s="80">
        <f t="shared" si="19"/>
        <v>1260.361809045226</v>
      </c>
      <c r="AA46" s="46">
        <f t="shared" si="20"/>
        <v>1.4542011627996876</v>
      </c>
      <c r="AB46" s="46">
        <f t="shared" si="21"/>
        <v>0.11665017993340805</v>
      </c>
    </row>
    <row r="47" spans="2:28">
      <c r="E47" s="32" t="s">
        <v>3</v>
      </c>
      <c r="F47" s="51" t="s">
        <v>21</v>
      </c>
      <c r="G47" s="32" t="s">
        <v>43</v>
      </c>
      <c r="H47" s="67"/>
      <c r="I47" s="51" t="s">
        <v>46</v>
      </c>
      <c r="J47" s="77">
        <v>1</v>
      </c>
      <c r="K47" s="77">
        <v>4</v>
      </c>
      <c r="L47" s="77">
        <v>1</v>
      </c>
      <c r="M47" s="77">
        <v>1</v>
      </c>
      <c r="N47" s="77">
        <v>5</v>
      </c>
      <c r="O47" s="77">
        <v>3</v>
      </c>
      <c r="P47" s="77">
        <v>21</v>
      </c>
      <c r="Q47" s="77">
        <v>44</v>
      </c>
      <c r="R47" s="77">
        <v>69</v>
      </c>
      <c r="S47" s="77">
        <v>445</v>
      </c>
      <c r="T47" s="78">
        <f t="shared" si="22"/>
        <v>594</v>
      </c>
      <c r="U47" s="77">
        <v>7</v>
      </c>
      <c r="V47" s="45">
        <f t="shared" si="23"/>
        <v>9.4764309764309758</v>
      </c>
      <c r="W47" s="46">
        <f t="shared" si="17"/>
        <v>9.5736226586717876</v>
      </c>
      <c r="X47" s="46">
        <f t="shared" si="18"/>
        <v>9.3792392941901639</v>
      </c>
      <c r="Y47" s="79"/>
      <c r="Z47" s="80">
        <f t="shared" si="19"/>
        <v>866.1700336700336</v>
      </c>
      <c r="AA47" s="46">
        <f t="shared" si="20"/>
        <v>1.2085767371702394</v>
      </c>
      <c r="AB47" s="46">
        <f t="shared" si="21"/>
        <v>9.7191682240812191E-2</v>
      </c>
    </row>
    <row r="48" spans="2:28">
      <c r="E48" s="32" t="s">
        <v>3</v>
      </c>
      <c r="F48" s="51" t="s">
        <v>21</v>
      </c>
      <c r="G48" s="32" t="s">
        <v>43</v>
      </c>
      <c r="H48" s="67"/>
      <c r="I48" s="51" t="s">
        <v>47</v>
      </c>
      <c r="J48" s="77">
        <v>2</v>
      </c>
      <c r="K48" s="77">
        <v>5</v>
      </c>
      <c r="L48" s="77">
        <v>3</v>
      </c>
      <c r="M48" s="77">
        <v>5</v>
      </c>
      <c r="N48" s="77">
        <v>7</v>
      </c>
      <c r="O48" s="77">
        <v>8</v>
      </c>
      <c r="P48" s="77">
        <v>19</v>
      </c>
      <c r="Q48" s="77">
        <v>54</v>
      </c>
      <c r="R48" s="77">
        <v>53</v>
      </c>
      <c r="S48" s="77">
        <v>434</v>
      </c>
      <c r="T48" s="78">
        <f t="shared" si="22"/>
        <v>590</v>
      </c>
      <c r="U48" s="77">
        <v>11</v>
      </c>
      <c r="V48" s="45">
        <f t="shared" si="23"/>
        <v>9.332203389830509</v>
      </c>
      <c r="W48" s="46">
        <f t="shared" si="17"/>
        <v>9.4515670289028915</v>
      </c>
      <c r="X48" s="46">
        <f t="shared" si="18"/>
        <v>9.2128397507581266</v>
      </c>
      <c r="Y48" s="79"/>
      <c r="Z48" s="80">
        <f t="shared" si="19"/>
        <v>1288.8881355932206</v>
      </c>
      <c r="AA48" s="46">
        <f t="shared" si="20"/>
        <v>1.4792785694036161</v>
      </c>
      <c r="AB48" s="46">
        <f t="shared" si="21"/>
        <v>0.11936363907238323</v>
      </c>
    </row>
    <row r="49" spans="1:28">
      <c r="E49" s="32" t="s">
        <v>3</v>
      </c>
      <c r="F49" s="51" t="s">
        <v>21</v>
      </c>
      <c r="G49" s="32" t="s">
        <v>43</v>
      </c>
      <c r="H49" s="67"/>
      <c r="I49" s="51" t="s">
        <v>48</v>
      </c>
      <c r="J49" s="77">
        <v>0</v>
      </c>
      <c r="K49" s="77">
        <v>0</v>
      </c>
      <c r="L49" s="77">
        <v>2</v>
      </c>
      <c r="M49" s="77">
        <v>1</v>
      </c>
      <c r="N49" s="77">
        <v>5</v>
      </c>
      <c r="O49" s="77">
        <v>2</v>
      </c>
      <c r="P49" s="77">
        <v>10</v>
      </c>
      <c r="Q49" s="77">
        <v>30</v>
      </c>
      <c r="R49" s="77">
        <v>46</v>
      </c>
      <c r="S49" s="77">
        <v>478</v>
      </c>
      <c r="T49" s="78">
        <f t="shared" si="22"/>
        <v>574</v>
      </c>
      <c r="U49" s="77">
        <v>27</v>
      </c>
      <c r="V49" s="45">
        <f t="shared" si="23"/>
        <v>9.6707317073170724</v>
      </c>
      <c r="W49" s="46">
        <f t="shared" si="17"/>
        <v>9.7459774506610195</v>
      </c>
      <c r="X49" s="46">
        <f t="shared" si="18"/>
        <v>9.5954859639731254</v>
      </c>
      <c r="Y49" s="79"/>
      <c r="Z49" s="80">
        <f t="shared" si="19"/>
        <v>484.76829268292681</v>
      </c>
      <c r="AA49" s="46">
        <f t="shared" si="20"/>
        <v>0.91979234765104945</v>
      </c>
      <c r="AB49" s="46">
        <f t="shared" si="21"/>
        <v>7.5245743343946209E-2</v>
      </c>
    </row>
    <row r="50" spans="1:28">
      <c r="E50" s="32" t="s">
        <v>3</v>
      </c>
      <c r="F50" s="51" t="s">
        <v>21</v>
      </c>
      <c r="G50" s="32" t="s">
        <v>43</v>
      </c>
      <c r="H50" s="67"/>
      <c r="I50" s="51" t="s">
        <v>49</v>
      </c>
      <c r="J50" s="77">
        <v>0</v>
      </c>
      <c r="K50" s="77">
        <v>0</v>
      </c>
      <c r="L50" s="77">
        <v>1</v>
      </c>
      <c r="M50" s="77">
        <v>0</v>
      </c>
      <c r="N50" s="77">
        <v>1</v>
      </c>
      <c r="O50" s="77">
        <v>0</v>
      </c>
      <c r="P50" s="77">
        <v>6</v>
      </c>
      <c r="Q50" s="77">
        <v>14</v>
      </c>
      <c r="R50" s="77">
        <v>45</v>
      </c>
      <c r="S50" s="77">
        <v>509</v>
      </c>
      <c r="T50" s="78">
        <f t="shared" si="22"/>
        <v>576</v>
      </c>
      <c r="U50" s="77">
        <v>25</v>
      </c>
      <c r="V50" s="45">
        <f t="shared" si="23"/>
        <v>9.8211805555555554</v>
      </c>
      <c r="W50" s="46">
        <f t="shared" si="17"/>
        <v>9.8706017382965427</v>
      </c>
      <c r="X50" s="46">
        <f t="shared" si="18"/>
        <v>9.771759372814568</v>
      </c>
      <c r="Y50" s="79"/>
      <c r="Z50" s="80">
        <f t="shared" si="19"/>
        <v>210.58159722222226</v>
      </c>
      <c r="AA50" s="46">
        <f t="shared" si="20"/>
        <v>0.60516845979801326</v>
      </c>
      <c r="AB50" s="46">
        <f t="shared" si="21"/>
        <v>4.9421182740986717E-2</v>
      </c>
    </row>
    <row r="51" spans="1:28">
      <c r="E51" s="32" t="s">
        <v>3</v>
      </c>
      <c r="F51" s="51" t="s">
        <v>21</v>
      </c>
      <c r="G51" s="32" t="s">
        <v>43</v>
      </c>
      <c r="H51" s="67"/>
      <c r="I51" s="51" t="s">
        <v>28</v>
      </c>
      <c r="J51" s="77">
        <v>5</v>
      </c>
      <c r="K51" s="77">
        <v>2</v>
      </c>
      <c r="L51" s="77">
        <v>4</v>
      </c>
      <c r="M51" s="77">
        <v>1</v>
      </c>
      <c r="N51" s="77">
        <v>13</v>
      </c>
      <c r="O51" s="77">
        <v>6</v>
      </c>
      <c r="P51" s="77">
        <v>16</v>
      </c>
      <c r="Q51" s="77">
        <v>44</v>
      </c>
      <c r="R51" s="77">
        <v>49</v>
      </c>
      <c r="S51" s="77">
        <v>421</v>
      </c>
      <c r="T51" s="78">
        <f t="shared" si="22"/>
        <v>561</v>
      </c>
      <c r="U51" s="77">
        <v>40</v>
      </c>
      <c r="V51" s="45">
        <f t="shared" si="23"/>
        <v>9.3422459893048124</v>
      </c>
      <c r="W51" s="46">
        <f t="shared" si="17"/>
        <v>9.4689199509590463</v>
      </c>
      <c r="X51" s="46">
        <f t="shared" si="18"/>
        <v>9.2155720276505786</v>
      </c>
      <c r="Y51" s="79"/>
      <c r="Z51" s="80">
        <f t="shared" si="19"/>
        <v>1312.2887700534759</v>
      </c>
      <c r="AA51" s="46">
        <f t="shared" si="20"/>
        <v>1.5308078924760355</v>
      </c>
      <c r="AB51" s="46">
        <f t="shared" si="21"/>
        <v>0.12667396165423375</v>
      </c>
    </row>
    <row r="52" spans="1:28">
      <c r="E52" s="32" t="s">
        <v>3</v>
      </c>
      <c r="F52" s="51" t="s">
        <v>21</v>
      </c>
      <c r="G52" s="32" t="s">
        <v>43</v>
      </c>
      <c r="H52" s="67"/>
      <c r="I52" s="51" t="s">
        <v>50</v>
      </c>
      <c r="J52" s="77">
        <v>2</v>
      </c>
      <c r="K52" s="77">
        <v>2</v>
      </c>
      <c r="L52" s="77">
        <v>1</v>
      </c>
      <c r="M52" s="77">
        <v>4</v>
      </c>
      <c r="N52" s="77">
        <v>7</v>
      </c>
      <c r="O52" s="77">
        <v>8</v>
      </c>
      <c r="P52" s="77">
        <v>15</v>
      </c>
      <c r="Q52" s="77">
        <v>33</v>
      </c>
      <c r="R52" s="77">
        <v>52</v>
      </c>
      <c r="S52" s="77">
        <v>462</v>
      </c>
      <c r="T52" s="78">
        <f t="shared" si="22"/>
        <v>586</v>
      </c>
      <c r="U52" s="77">
        <v>15</v>
      </c>
      <c r="V52" s="45">
        <f t="shared" si="23"/>
        <v>9.4965870307167233</v>
      </c>
      <c r="W52" s="46">
        <f t="shared" si="17"/>
        <v>9.6001160946938722</v>
      </c>
      <c r="X52" s="46">
        <f t="shared" si="18"/>
        <v>9.3930579667395744</v>
      </c>
      <c r="Y52" s="79"/>
      <c r="Z52" s="80">
        <f t="shared" si="19"/>
        <v>956.49317406143348</v>
      </c>
      <c r="AA52" s="46">
        <f t="shared" si="20"/>
        <v>1.2786833332657781</v>
      </c>
      <c r="AB52" s="46">
        <f t="shared" si="21"/>
        <v>0.10352906397714912</v>
      </c>
    </row>
    <row r="53" spans="1:28">
      <c r="E53" s="32" t="s">
        <v>3</v>
      </c>
      <c r="F53" s="32" t="s">
        <v>21</v>
      </c>
      <c r="G53" s="32" t="s">
        <v>43</v>
      </c>
      <c r="H53" s="67"/>
      <c r="I53" s="51" t="s">
        <v>30</v>
      </c>
      <c r="J53" s="77">
        <v>4</v>
      </c>
      <c r="K53" s="77">
        <v>1</v>
      </c>
      <c r="L53" s="77">
        <v>2</v>
      </c>
      <c r="M53" s="77">
        <v>4</v>
      </c>
      <c r="N53" s="77">
        <v>11</v>
      </c>
      <c r="O53" s="77">
        <v>7</v>
      </c>
      <c r="P53" s="77">
        <v>17</v>
      </c>
      <c r="Q53" s="77">
        <v>42</v>
      </c>
      <c r="R53" s="77">
        <v>58</v>
      </c>
      <c r="S53" s="77">
        <v>445</v>
      </c>
      <c r="T53" s="78">
        <f t="shared" si="22"/>
        <v>591</v>
      </c>
      <c r="U53" s="77">
        <v>10</v>
      </c>
      <c r="V53" s="45">
        <f t="shared" si="23"/>
        <v>9.39424703891709</v>
      </c>
      <c r="W53" s="46">
        <f t="shared" si="17"/>
        <v>9.508222435460727</v>
      </c>
      <c r="X53" s="46">
        <f t="shared" si="18"/>
        <v>9.280271642373453</v>
      </c>
      <c r="Y53" s="79"/>
      <c r="Z53" s="80">
        <f t="shared" si="19"/>
        <v>1179.140439932318</v>
      </c>
      <c r="AA53" s="46">
        <f t="shared" si="20"/>
        <v>1.413698383152981</v>
      </c>
      <c r="AB53" s="46">
        <f t="shared" si="21"/>
        <v>0.11397539654363741</v>
      </c>
    </row>
    <row r="54" spans="1:28">
      <c r="G54" s="51"/>
      <c r="H54" s="51"/>
      <c r="I54" s="51"/>
      <c r="J54" s="81"/>
      <c r="K54" s="81"/>
      <c r="L54" s="81"/>
      <c r="M54" s="95"/>
      <c r="N54" s="95"/>
      <c r="O54" s="81"/>
      <c r="P54" s="82"/>
      <c r="Q54" s="82"/>
      <c r="R54" s="82"/>
      <c r="S54" s="99"/>
      <c r="T54" s="99"/>
      <c r="U54" s="99"/>
      <c r="V54" s="100"/>
      <c r="W54" s="100"/>
      <c r="X54" s="100"/>
      <c r="Y54" s="101"/>
      <c r="Z54" s="102"/>
      <c r="AA54" s="100"/>
      <c r="AB54" s="100"/>
    </row>
    <row r="55" spans="1:28" s="30" customFormat="1" ht="14.1" customHeight="1">
      <c r="A55" s="30" t="s">
        <v>51</v>
      </c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4"/>
      <c r="W55" s="104"/>
      <c r="X55" s="104"/>
      <c r="Y55" s="105"/>
      <c r="Z55" s="106"/>
      <c r="AA55" s="104"/>
      <c r="AB55" s="104"/>
    </row>
    <row r="56" spans="1:28" s="30" customFormat="1" ht="14.1" customHeight="1"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4"/>
      <c r="W56" s="104"/>
      <c r="X56" s="104"/>
      <c r="Y56" s="105"/>
      <c r="Z56" s="106"/>
      <c r="AA56" s="104"/>
      <c r="AB56" s="104"/>
    </row>
    <row r="57" spans="1:28" s="18" customFormat="1" ht="18">
      <c r="B57" s="19" t="s">
        <v>19</v>
      </c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7"/>
      <c r="W57" s="87"/>
      <c r="X57" s="87"/>
      <c r="Y57" s="88"/>
      <c r="Z57" s="89"/>
      <c r="AA57" s="87"/>
      <c r="AB57" s="87"/>
    </row>
    <row r="58" spans="1:28" ht="15">
      <c r="B58" s="33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107"/>
      <c r="W58" s="107"/>
      <c r="X58" s="107"/>
      <c r="Y58" s="108"/>
      <c r="Z58" s="109"/>
      <c r="AA58" s="107"/>
      <c r="AB58" s="107"/>
    </row>
    <row r="59" spans="1:28">
      <c r="A59" s="21"/>
      <c r="B59" s="21"/>
      <c r="C59" s="35" t="s">
        <v>20</v>
      </c>
      <c r="D59" s="35"/>
      <c r="E59" s="35"/>
      <c r="F59" s="35"/>
      <c r="G59" s="35"/>
      <c r="H59" s="36"/>
      <c r="I59" s="36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1"/>
      <c r="W59" s="91"/>
      <c r="X59" s="91"/>
      <c r="Y59" s="92"/>
      <c r="Z59" s="93"/>
      <c r="AA59" s="91"/>
      <c r="AB59" s="91"/>
    </row>
    <row r="60" spans="1:28" ht="13.35" customHeight="1">
      <c r="A60" s="22"/>
      <c r="B60" s="38"/>
      <c r="C60" s="38"/>
      <c r="G60" s="39"/>
      <c r="H60" s="39"/>
      <c r="I60" s="39"/>
      <c r="J60" s="94"/>
      <c r="K60" s="94"/>
      <c r="L60" s="94"/>
      <c r="M60" s="94"/>
      <c r="N60" s="94"/>
      <c r="O60" s="94"/>
      <c r="P60" s="82"/>
      <c r="Q60" s="94"/>
      <c r="R60" s="82"/>
      <c r="S60" s="82"/>
      <c r="T60" s="82"/>
      <c r="U60" s="82"/>
      <c r="V60" s="96"/>
      <c r="W60" s="96"/>
      <c r="X60" s="96"/>
      <c r="Y60" s="97"/>
      <c r="Z60" s="98"/>
      <c r="AA60" s="96"/>
      <c r="AB60" s="96"/>
    </row>
    <row r="61" spans="1:28" ht="15.6">
      <c r="A61" s="22"/>
      <c r="B61" s="38"/>
      <c r="C61" s="38"/>
      <c r="E61" s="32" t="s">
        <v>3</v>
      </c>
      <c r="F61" s="32" t="s">
        <v>21</v>
      </c>
      <c r="G61" s="32" t="s">
        <v>22</v>
      </c>
      <c r="H61" s="40"/>
      <c r="I61" s="41" t="s">
        <v>23</v>
      </c>
      <c r="J61" s="77">
        <v>4</v>
      </c>
      <c r="K61" s="77">
        <v>2</v>
      </c>
      <c r="L61" s="77">
        <v>1</v>
      </c>
      <c r="M61" s="77">
        <v>2</v>
      </c>
      <c r="N61" s="77">
        <v>8</v>
      </c>
      <c r="O61" s="77">
        <v>6</v>
      </c>
      <c r="P61" s="77">
        <v>14</v>
      </c>
      <c r="Q61" s="77">
        <v>66</v>
      </c>
      <c r="R61" s="77">
        <v>86</v>
      </c>
      <c r="S61" s="77">
        <v>481</v>
      </c>
      <c r="T61" s="78">
        <f t="shared" ref="T61:T68" si="24">SUM(J61:S61)</f>
        <v>670</v>
      </c>
      <c r="U61" s="77">
        <v>11</v>
      </c>
      <c r="V61" s="45">
        <f>(J61*1+K61*2+L61*3+M61*4+N61*5+O61*6+P61*7+Q61*8+R61*9+S61*10)/(SUM(J61:S61))</f>
        <v>9.41044776119403</v>
      </c>
      <c r="W61" s="46">
        <f>V61+AB61</f>
        <v>9.5080758520966562</v>
      </c>
      <c r="X61" s="46">
        <f>V61-AB61</f>
        <v>9.3128196702914039</v>
      </c>
      <c r="Y61" s="79"/>
      <c r="Z61" s="80">
        <f>((1-V61)^2)*J61+((2-V61))^2*K61+((3-V61))^2*L61+((4-V61)^2)*M61+((5-V61)^2)*N61+((6-V61)^2)*O61+((7-V61))^2*P61+((8-V61))^2*Q61+((9-V61)^2)*R61+((10-V61)^2)*S61</f>
        <v>1112.1268656716418</v>
      </c>
      <c r="AA61" s="46">
        <f>SQRT((Z61)/(T61-1))</f>
        <v>1.2893300572466477</v>
      </c>
      <c r="AB61" s="46">
        <f>CONFIDENCE(0.05,AA61,T61)</f>
        <v>9.7628090902626349E-2</v>
      </c>
    </row>
    <row r="62" spans="1:28" s="51" customFormat="1">
      <c r="A62" s="21"/>
      <c r="B62" s="50"/>
      <c r="C62" s="50"/>
      <c r="E62" s="51" t="s">
        <v>3</v>
      </c>
      <c r="F62" s="51" t="s">
        <v>21</v>
      </c>
      <c r="G62" s="32" t="s">
        <v>22</v>
      </c>
      <c r="H62" s="40"/>
      <c r="I62" s="41" t="s">
        <v>24</v>
      </c>
      <c r="J62" s="77">
        <v>8</v>
      </c>
      <c r="K62" s="77">
        <v>0</v>
      </c>
      <c r="L62" s="77">
        <v>3</v>
      </c>
      <c r="M62" s="77">
        <v>6</v>
      </c>
      <c r="N62" s="77">
        <v>6</v>
      </c>
      <c r="O62" s="77">
        <v>9</v>
      </c>
      <c r="P62" s="77">
        <v>18</v>
      </c>
      <c r="Q62" s="77">
        <v>51</v>
      </c>
      <c r="R62" s="77">
        <v>78</v>
      </c>
      <c r="S62" s="77">
        <v>492</v>
      </c>
      <c r="T62" s="78">
        <f t="shared" si="24"/>
        <v>671</v>
      </c>
      <c r="U62" s="77">
        <v>10</v>
      </c>
      <c r="V62" s="45">
        <f t="shared" ref="V62:V68" si="25">(J62*1+K62*2+L62*3+M62*4+N62*5+O62*6+P62*7+Q62*8+R62*9+S62*10)/(SUM(J62:S62))</f>
        <v>9.3606557377049189</v>
      </c>
      <c r="W62" s="46">
        <f t="shared" ref="W62:W68" si="26">V62+AB62</f>
        <v>9.4729104051900901</v>
      </c>
      <c r="X62" s="46">
        <f t="shared" ref="X62:X68" si="27">V62-AB62</f>
        <v>9.2484010702197477</v>
      </c>
      <c r="Y62" s="79"/>
      <c r="Z62" s="80">
        <f t="shared" ref="Z62:Z68" si="28">((1-V62)^2)*J62+((2-V62))^2*K62+((3-V62))^2*L62+((4-V62)^2)*M62+((5-V62)^2)*N62+((6-V62)^2)*O62+((7-V62))^2*P62+((8-V62))^2*Q62+((9-V62)^2)*R62+((10-V62)^2)*S62</f>
        <v>1474.7213114754102</v>
      </c>
      <c r="AA62" s="46">
        <f t="shared" ref="AA62:AA68" si="29">SQRT((Z62)/(T62-1))</f>
        <v>1.4836025695217898</v>
      </c>
      <c r="AB62" s="46">
        <f t="shared" ref="AB62:AB68" si="30">CONFIDENCE(0.05,AA62,T62)</f>
        <v>0.11225466748517131</v>
      </c>
    </row>
    <row r="63" spans="1:28" s="51" customFormat="1">
      <c r="A63" s="21"/>
      <c r="B63" s="21"/>
      <c r="C63" s="21"/>
      <c r="E63" s="51" t="s">
        <v>3</v>
      </c>
      <c r="F63" s="51" t="s">
        <v>21</v>
      </c>
      <c r="G63" s="32" t="s">
        <v>22</v>
      </c>
      <c r="H63" s="40"/>
      <c r="I63" s="41" t="s">
        <v>25</v>
      </c>
      <c r="J63" s="77">
        <v>5</v>
      </c>
      <c r="K63" s="77">
        <v>1</v>
      </c>
      <c r="L63" s="77">
        <v>4</v>
      </c>
      <c r="M63" s="77">
        <v>1</v>
      </c>
      <c r="N63" s="77">
        <v>4</v>
      </c>
      <c r="O63" s="77">
        <v>5</v>
      </c>
      <c r="P63" s="77">
        <v>14</v>
      </c>
      <c r="Q63" s="77">
        <v>39</v>
      </c>
      <c r="R63" s="77">
        <v>73</v>
      </c>
      <c r="S63" s="77">
        <v>509</v>
      </c>
      <c r="T63" s="78">
        <f t="shared" si="24"/>
        <v>655</v>
      </c>
      <c r="U63" s="77">
        <v>26</v>
      </c>
      <c r="V63" s="45">
        <f t="shared" si="25"/>
        <v>9.5114503816793885</v>
      </c>
      <c r="W63" s="46">
        <f t="shared" si="26"/>
        <v>9.609847618260499</v>
      </c>
      <c r="X63" s="46">
        <f t="shared" si="27"/>
        <v>9.413053145098278</v>
      </c>
      <c r="Y63" s="79"/>
      <c r="Z63" s="80">
        <f t="shared" si="28"/>
        <v>1079.6641221374045</v>
      </c>
      <c r="AA63" s="46">
        <f t="shared" si="29"/>
        <v>1.2848589697221802</v>
      </c>
      <c r="AB63" s="46">
        <f t="shared" si="30"/>
        <v>9.8397236581110631E-2</v>
      </c>
    </row>
    <row r="64" spans="1:28" s="51" customFormat="1">
      <c r="A64" s="21"/>
      <c r="B64" s="21"/>
      <c r="C64" s="21"/>
      <c r="E64" s="51" t="s">
        <v>3</v>
      </c>
      <c r="F64" s="51" t="s">
        <v>21</v>
      </c>
      <c r="G64" s="32" t="s">
        <v>22</v>
      </c>
      <c r="H64" s="40"/>
      <c r="I64" s="41" t="s">
        <v>26</v>
      </c>
      <c r="J64" s="77">
        <v>7</v>
      </c>
      <c r="K64" s="77">
        <v>1</v>
      </c>
      <c r="L64" s="77">
        <v>1</v>
      </c>
      <c r="M64" s="77">
        <v>2</v>
      </c>
      <c r="N64" s="77">
        <v>2</v>
      </c>
      <c r="O64" s="77">
        <v>4</v>
      </c>
      <c r="P64" s="77">
        <v>13</v>
      </c>
      <c r="Q64" s="77">
        <v>46</v>
      </c>
      <c r="R64" s="77">
        <v>66</v>
      </c>
      <c r="S64" s="77">
        <v>525</v>
      </c>
      <c r="T64" s="78">
        <f t="shared" si="24"/>
        <v>667</v>
      </c>
      <c r="U64" s="77">
        <v>14</v>
      </c>
      <c r="V64" s="45">
        <f t="shared" si="25"/>
        <v>9.5307346326836591</v>
      </c>
      <c r="W64" s="46">
        <f t="shared" si="26"/>
        <v>9.6276487295486994</v>
      </c>
      <c r="X64" s="46">
        <f t="shared" si="27"/>
        <v>9.4338205358186187</v>
      </c>
      <c r="Y64" s="79"/>
      <c r="Z64" s="80">
        <f t="shared" si="28"/>
        <v>1086.1199400299852</v>
      </c>
      <c r="AA64" s="46">
        <f t="shared" si="29"/>
        <v>1.277031996766621</v>
      </c>
      <c r="AB64" s="46">
        <f t="shared" si="30"/>
        <v>9.6914096865041141E-2</v>
      </c>
    </row>
    <row r="65" spans="2:28" s="51" customFormat="1">
      <c r="B65" s="21"/>
      <c r="C65" s="21"/>
      <c r="E65" s="51" t="s">
        <v>3</v>
      </c>
      <c r="F65" s="51" t="s">
        <v>21</v>
      </c>
      <c r="G65" s="32" t="s">
        <v>22</v>
      </c>
      <c r="H65" s="40"/>
      <c r="I65" s="41" t="s">
        <v>27</v>
      </c>
      <c r="J65" s="77">
        <v>3</v>
      </c>
      <c r="K65" s="77">
        <v>2</v>
      </c>
      <c r="L65" s="77">
        <v>5</v>
      </c>
      <c r="M65" s="77">
        <v>3</v>
      </c>
      <c r="N65" s="77">
        <v>12</v>
      </c>
      <c r="O65" s="77">
        <v>11</v>
      </c>
      <c r="P65" s="77">
        <v>14</v>
      </c>
      <c r="Q65" s="77">
        <v>69</v>
      </c>
      <c r="R65" s="77">
        <v>77</v>
      </c>
      <c r="S65" s="77">
        <v>454</v>
      </c>
      <c r="T65" s="78">
        <f t="shared" si="24"/>
        <v>650</v>
      </c>
      <c r="U65" s="77">
        <v>31</v>
      </c>
      <c r="V65" s="45">
        <f t="shared" si="25"/>
        <v>9.2969230769230773</v>
      </c>
      <c r="W65" s="46">
        <f t="shared" si="26"/>
        <v>9.4081141672943556</v>
      </c>
      <c r="X65" s="46">
        <f t="shared" si="27"/>
        <v>9.185731986551799</v>
      </c>
      <c r="Y65" s="79"/>
      <c r="Z65" s="80">
        <f t="shared" si="28"/>
        <v>1357.6938461538462</v>
      </c>
      <c r="AA65" s="46">
        <f t="shared" si="29"/>
        <v>1.4463672394313365</v>
      </c>
      <c r="AB65" s="46">
        <f t="shared" si="30"/>
        <v>0.11119109037127853</v>
      </c>
    </row>
    <row r="66" spans="2:28" s="51" customFormat="1">
      <c r="B66" s="21"/>
      <c r="C66" s="21"/>
      <c r="E66" s="51" t="s">
        <v>3</v>
      </c>
      <c r="F66" s="51" t="s">
        <v>21</v>
      </c>
      <c r="G66" s="32" t="s">
        <v>22</v>
      </c>
      <c r="H66" s="40"/>
      <c r="I66" s="41" t="s">
        <v>28</v>
      </c>
      <c r="J66" s="77">
        <v>10</v>
      </c>
      <c r="K66" s="77">
        <v>7</v>
      </c>
      <c r="L66" s="77">
        <v>1</v>
      </c>
      <c r="M66" s="77">
        <v>5</v>
      </c>
      <c r="N66" s="77">
        <v>11</v>
      </c>
      <c r="O66" s="77">
        <v>18</v>
      </c>
      <c r="P66" s="77">
        <v>36</v>
      </c>
      <c r="Q66" s="77">
        <v>94</v>
      </c>
      <c r="R66" s="77">
        <v>93</v>
      </c>
      <c r="S66" s="77">
        <v>379</v>
      </c>
      <c r="T66" s="78">
        <f t="shared" si="24"/>
        <v>654</v>
      </c>
      <c r="U66" s="77">
        <v>27</v>
      </c>
      <c r="V66" s="45">
        <f t="shared" si="25"/>
        <v>8.9311926605504581</v>
      </c>
      <c r="W66" s="46">
        <f t="shared" si="26"/>
        <v>9.0684982716111655</v>
      </c>
      <c r="X66" s="46">
        <f t="shared" si="27"/>
        <v>8.7938870494897508</v>
      </c>
      <c r="Y66" s="79"/>
      <c r="Z66" s="80">
        <f t="shared" si="28"/>
        <v>2095.9036697247702</v>
      </c>
      <c r="AA66" s="46">
        <f t="shared" si="29"/>
        <v>1.7915505572749646</v>
      </c>
      <c r="AB66" s="46">
        <f t="shared" si="30"/>
        <v>0.13730561106070702</v>
      </c>
    </row>
    <row r="67" spans="2:28" s="51" customFormat="1">
      <c r="B67" s="21"/>
      <c r="C67" s="21"/>
      <c r="E67" s="51" t="s">
        <v>3</v>
      </c>
      <c r="F67" s="51" t="s">
        <v>21</v>
      </c>
      <c r="G67" s="32" t="s">
        <v>22</v>
      </c>
      <c r="H67" s="40"/>
      <c r="I67" s="41" t="s">
        <v>29</v>
      </c>
      <c r="J67" s="77">
        <v>5</v>
      </c>
      <c r="K67" s="77">
        <v>1</v>
      </c>
      <c r="L67" s="77">
        <v>2</v>
      </c>
      <c r="M67" s="77">
        <v>2</v>
      </c>
      <c r="N67" s="77">
        <v>2</v>
      </c>
      <c r="O67" s="77">
        <v>6</v>
      </c>
      <c r="P67" s="77">
        <v>15</v>
      </c>
      <c r="Q67" s="77">
        <v>44</v>
      </c>
      <c r="R67" s="77">
        <v>91</v>
      </c>
      <c r="S67" s="77">
        <v>487</v>
      </c>
      <c r="T67" s="78">
        <f t="shared" si="24"/>
        <v>655</v>
      </c>
      <c r="U67" s="77">
        <v>26</v>
      </c>
      <c r="V67" s="45">
        <f t="shared" si="25"/>
        <v>9.4854961832061075</v>
      </c>
      <c r="W67" s="46">
        <f t="shared" si="26"/>
        <v>9.5808360376121708</v>
      </c>
      <c r="X67" s="46">
        <f t="shared" si="27"/>
        <v>9.3901563288000442</v>
      </c>
      <c r="Y67" s="79"/>
      <c r="Z67" s="80">
        <f t="shared" si="28"/>
        <v>1013.6122137404579</v>
      </c>
      <c r="AA67" s="46">
        <f t="shared" si="29"/>
        <v>1.2449360506649925</v>
      </c>
      <c r="AB67" s="46">
        <f t="shared" si="30"/>
        <v>9.5339854406063018E-2</v>
      </c>
    </row>
    <row r="68" spans="2:28" s="51" customFormat="1">
      <c r="B68" s="21"/>
      <c r="C68" s="21"/>
      <c r="E68" s="51" t="s">
        <v>3</v>
      </c>
      <c r="F68" s="51" t="s">
        <v>21</v>
      </c>
      <c r="G68" s="32" t="s">
        <v>22</v>
      </c>
      <c r="H68" s="40"/>
      <c r="I68" s="41" t="s">
        <v>30</v>
      </c>
      <c r="J68" s="77">
        <v>2</v>
      </c>
      <c r="K68" s="77">
        <v>3</v>
      </c>
      <c r="L68" s="77">
        <v>2</v>
      </c>
      <c r="M68" s="77">
        <v>3</v>
      </c>
      <c r="N68" s="77">
        <v>5</v>
      </c>
      <c r="O68" s="77">
        <v>7</v>
      </c>
      <c r="P68" s="77">
        <v>13</v>
      </c>
      <c r="Q68" s="77">
        <v>50</v>
      </c>
      <c r="R68" s="77">
        <v>87</v>
      </c>
      <c r="S68" s="77">
        <v>477</v>
      </c>
      <c r="T68" s="78">
        <f t="shared" si="24"/>
        <v>649</v>
      </c>
      <c r="U68" s="77">
        <v>32</v>
      </c>
      <c r="V68" s="45">
        <f t="shared" si="25"/>
        <v>9.4560862865947612</v>
      </c>
      <c r="W68" s="46">
        <f t="shared" si="26"/>
        <v>9.552088996276888</v>
      </c>
      <c r="X68" s="46">
        <f t="shared" si="27"/>
        <v>9.3600835769126345</v>
      </c>
      <c r="Y68" s="79"/>
      <c r="Z68" s="80">
        <f t="shared" si="28"/>
        <v>1008.9984591679505</v>
      </c>
      <c r="AA68" s="46">
        <f t="shared" si="29"/>
        <v>1.2478366830658818</v>
      </c>
      <c r="AB68" s="46">
        <f t="shared" si="30"/>
        <v>9.6002709682126749E-2</v>
      </c>
    </row>
    <row r="69" spans="2:28" s="21" customFormat="1">
      <c r="J69" s="81"/>
      <c r="K69" s="81"/>
      <c r="L69" s="81"/>
      <c r="M69" s="81"/>
      <c r="N69" s="81"/>
      <c r="O69" s="81"/>
      <c r="P69" s="82"/>
      <c r="Q69" s="82"/>
      <c r="R69" s="82"/>
      <c r="S69" s="82"/>
      <c r="T69" s="82"/>
      <c r="U69" s="82"/>
      <c r="V69" s="83"/>
      <c r="W69" s="83"/>
      <c r="X69" s="83"/>
      <c r="Y69" s="84"/>
      <c r="Z69" s="85"/>
      <c r="AA69" s="83"/>
      <c r="AB69" s="83"/>
    </row>
    <row r="70" spans="2:28" s="18" customFormat="1" ht="18">
      <c r="B70" s="19" t="s">
        <v>31</v>
      </c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7"/>
      <c r="W70" s="87"/>
      <c r="X70" s="87"/>
      <c r="Y70" s="88"/>
      <c r="Z70" s="89"/>
      <c r="AA70" s="87"/>
      <c r="AB70" s="87"/>
    </row>
    <row r="71" spans="2:28" s="21" customFormat="1">
      <c r="J71" s="81"/>
      <c r="K71" s="81"/>
      <c r="L71" s="81"/>
      <c r="M71" s="81"/>
      <c r="N71" s="81"/>
      <c r="O71" s="81"/>
      <c r="P71" s="82"/>
      <c r="Q71" s="82"/>
      <c r="R71" s="82"/>
      <c r="S71" s="82"/>
      <c r="T71" s="82"/>
      <c r="U71" s="82"/>
      <c r="V71" s="83"/>
      <c r="W71" s="83"/>
      <c r="X71" s="83"/>
      <c r="Y71" s="84"/>
      <c r="Z71" s="85"/>
      <c r="AA71" s="83"/>
      <c r="AB71" s="83"/>
    </row>
    <row r="72" spans="2:28">
      <c r="B72" s="21"/>
      <c r="C72" s="35" t="s">
        <v>32</v>
      </c>
      <c r="D72" s="35"/>
      <c r="E72" s="35"/>
      <c r="F72" s="35"/>
      <c r="G72" s="35"/>
      <c r="H72" s="36"/>
      <c r="I72" s="36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1"/>
      <c r="W72" s="91"/>
      <c r="X72" s="91"/>
      <c r="Y72" s="92"/>
      <c r="Z72" s="93"/>
      <c r="AA72" s="91"/>
      <c r="AB72" s="91"/>
    </row>
    <row r="73" spans="2:28">
      <c r="G73" s="16"/>
      <c r="H73" s="39"/>
      <c r="I73" s="39"/>
      <c r="J73" s="94"/>
      <c r="K73" s="94"/>
      <c r="L73" s="94"/>
      <c r="M73" s="94"/>
      <c r="N73" s="94"/>
      <c r="O73" s="95"/>
      <c r="P73" s="95"/>
      <c r="Q73" s="94"/>
      <c r="R73" s="82"/>
      <c r="S73" s="82"/>
      <c r="T73" s="82"/>
      <c r="U73" s="82"/>
      <c r="V73" s="96"/>
      <c r="W73" s="96"/>
      <c r="X73" s="96"/>
      <c r="Y73" s="97"/>
      <c r="Z73" s="98"/>
      <c r="AA73" s="96"/>
      <c r="AB73" s="96"/>
    </row>
    <row r="74" spans="2:28">
      <c r="E74" s="32" t="s">
        <v>3</v>
      </c>
      <c r="F74" s="32" t="s">
        <v>21</v>
      </c>
      <c r="G74" s="39" t="s">
        <v>33</v>
      </c>
      <c r="H74" s="67"/>
      <c r="I74" s="39" t="s">
        <v>34</v>
      </c>
      <c r="J74" s="77">
        <v>0</v>
      </c>
      <c r="K74" s="77">
        <v>1</v>
      </c>
      <c r="L74" s="77">
        <v>0</v>
      </c>
      <c r="M74" s="77">
        <v>0</v>
      </c>
      <c r="N74" s="77">
        <v>1</v>
      </c>
      <c r="O74" s="77">
        <v>2</v>
      </c>
      <c r="P74" s="77">
        <v>2</v>
      </c>
      <c r="Q74" s="77">
        <v>13</v>
      </c>
      <c r="R74" s="77">
        <v>49</v>
      </c>
      <c r="S74" s="77">
        <v>476</v>
      </c>
      <c r="T74" s="78">
        <f t="shared" ref="T74:T83" si="31">SUM(J74:S74)</f>
        <v>544</v>
      </c>
      <c r="U74" s="77">
        <v>1</v>
      </c>
      <c r="V74" s="45">
        <f t="shared" ref="V74:V83" si="32">(J74*1+K74*2+L74*3+M74*4+N74*5+O74*6+P74*7+Q74*8+R74*9+S74*10)/(SUM(J74:S74))</f>
        <v>9.8125</v>
      </c>
      <c r="W74" s="46">
        <f t="shared" ref="W74:W83" si="33">V74+AB74</f>
        <v>9.8660947201599356</v>
      </c>
      <c r="X74" s="46">
        <f t="shared" ref="X74:X83" si="34">V74-AB74</f>
        <v>9.7589052798400644</v>
      </c>
      <c r="Y74" s="79"/>
      <c r="Z74" s="80">
        <f t="shared" ref="Z74:Z83" si="35">((1-V74)^2)*J74+((2-V74))^2*K74+((3-V74))^2*L74+((4-V74)^2)*M74+((5-V74)^2)*N74+((6-V74)^2)*O74+((7-V74))^2*P74+((8-V74))^2*Q74+((9-V74)^2)*R74+((10-V74)^2)*S74</f>
        <v>220.875</v>
      </c>
      <c r="AA74" s="46">
        <f t="shared" ref="AA74:AA83" si="36">SQRT((Z74)/(T74-1))</f>
        <v>0.63778362773052188</v>
      </c>
      <c r="AB74" s="46">
        <f t="shared" ref="AB74:AB83" si="37">CONFIDENCE(0.05,AA74,T74)</f>
        <v>5.3594720159935744E-2</v>
      </c>
    </row>
    <row r="75" spans="2:28">
      <c r="E75" s="51" t="s">
        <v>3</v>
      </c>
      <c r="F75" s="51" t="s">
        <v>21</v>
      </c>
      <c r="G75" s="39" t="s">
        <v>33</v>
      </c>
      <c r="H75" s="67"/>
      <c r="I75" s="39" t="s">
        <v>35</v>
      </c>
      <c r="J75" s="77">
        <v>1</v>
      </c>
      <c r="K75" s="77">
        <v>0</v>
      </c>
      <c r="L75" s="77">
        <v>0</v>
      </c>
      <c r="M75" s="77">
        <v>0</v>
      </c>
      <c r="N75" s="77">
        <v>3</v>
      </c>
      <c r="O75" s="77">
        <v>0</v>
      </c>
      <c r="P75" s="77">
        <v>5</v>
      </c>
      <c r="Q75" s="77">
        <v>16</v>
      </c>
      <c r="R75" s="77">
        <v>53</v>
      </c>
      <c r="S75" s="77">
        <v>374</v>
      </c>
      <c r="T75" s="78">
        <f t="shared" si="31"/>
        <v>452</v>
      </c>
      <c r="U75" s="77">
        <v>93</v>
      </c>
      <c r="V75" s="45">
        <f t="shared" si="32"/>
        <v>9.7256637168141591</v>
      </c>
      <c r="W75" s="46">
        <f t="shared" si="33"/>
        <v>9.7988174071333276</v>
      </c>
      <c r="X75" s="46">
        <f t="shared" si="34"/>
        <v>9.6525100264949906</v>
      </c>
      <c r="Y75" s="79"/>
      <c r="Z75" s="80">
        <f t="shared" si="35"/>
        <v>283.98230088495575</v>
      </c>
      <c r="AA75" s="46">
        <f t="shared" si="36"/>
        <v>0.79351906562189489</v>
      </c>
      <c r="AB75" s="46">
        <f t="shared" si="37"/>
        <v>7.3153690319168352E-2</v>
      </c>
    </row>
    <row r="76" spans="2:28">
      <c r="E76" s="51" t="s">
        <v>3</v>
      </c>
      <c r="F76" s="51" t="s">
        <v>21</v>
      </c>
      <c r="G76" s="39" t="s">
        <v>33</v>
      </c>
      <c r="H76" s="67"/>
      <c r="I76" s="39" t="s">
        <v>36</v>
      </c>
      <c r="J76" s="77">
        <v>0</v>
      </c>
      <c r="K76" s="77">
        <v>1</v>
      </c>
      <c r="L76" s="77">
        <v>0</v>
      </c>
      <c r="M76" s="77">
        <v>1</v>
      </c>
      <c r="N76" s="77">
        <v>4</v>
      </c>
      <c r="O76" s="77">
        <v>0</v>
      </c>
      <c r="P76" s="77">
        <v>4</v>
      </c>
      <c r="Q76" s="77">
        <v>10</v>
      </c>
      <c r="R76" s="77">
        <v>38</v>
      </c>
      <c r="S76" s="77">
        <v>472</v>
      </c>
      <c r="T76" s="78">
        <f t="shared" si="31"/>
        <v>530</v>
      </c>
      <c r="U76" s="77">
        <v>15</v>
      </c>
      <c r="V76" s="45">
        <f t="shared" si="32"/>
        <v>9.8037735849056595</v>
      </c>
      <c r="W76" s="46">
        <f t="shared" si="33"/>
        <v>9.867197750715663</v>
      </c>
      <c r="X76" s="46">
        <f t="shared" si="34"/>
        <v>9.7403494190956561</v>
      </c>
      <c r="Y76" s="79"/>
      <c r="Z76" s="80">
        <f t="shared" si="35"/>
        <v>293.59245283018868</v>
      </c>
      <c r="AA76" s="46">
        <f t="shared" si="36"/>
        <v>0.74497998961998579</v>
      </c>
      <c r="AB76" s="46">
        <f t="shared" si="37"/>
        <v>6.3424165810003111E-2</v>
      </c>
    </row>
    <row r="77" spans="2:28">
      <c r="E77" s="51" t="s">
        <v>3</v>
      </c>
      <c r="F77" s="51" t="s">
        <v>21</v>
      </c>
      <c r="G77" s="39" t="s">
        <v>33</v>
      </c>
      <c r="H77" s="67"/>
      <c r="I77" s="39" t="s">
        <v>25</v>
      </c>
      <c r="J77" s="77">
        <v>0</v>
      </c>
      <c r="K77" s="77">
        <v>0</v>
      </c>
      <c r="L77" s="77">
        <v>1</v>
      </c>
      <c r="M77" s="77">
        <v>0</v>
      </c>
      <c r="N77" s="77">
        <v>4</v>
      </c>
      <c r="O77" s="77">
        <v>0</v>
      </c>
      <c r="P77" s="77">
        <v>3</v>
      </c>
      <c r="Q77" s="77">
        <v>13</v>
      </c>
      <c r="R77" s="77">
        <v>24</v>
      </c>
      <c r="S77" s="77">
        <v>280</v>
      </c>
      <c r="T77" s="78">
        <f t="shared" si="31"/>
        <v>325</v>
      </c>
      <c r="U77" s="77">
        <v>220</v>
      </c>
      <c r="V77" s="45">
        <f t="shared" si="32"/>
        <v>9.735384615384616</v>
      </c>
      <c r="W77" s="46">
        <f t="shared" si="33"/>
        <v>9.8268342595404672</v>
      </c>
      <c r="X77" s="46">
        <f t="shared" si="34"/>
        <v>9.6439349712287648</v>
      </c>
      <c r="Y77" s="79"/>
      <c r="Z77" s="80">
        <f t="shared" si="35"/>
        <v>229.2430769230769</v>
      </c>
      <c r="AA77" s="46">
        <f t="shared" si="36"/>
        <v>0.84115418376995199</v>
      </c>
      <c r="AB77" s="46">
        <f t="shared" si="37"/>
        <v>9.1449644155851495E-2</v>
      </c>
    </row>
    <row r="78" spans="2:28">
      <c r="E78" s="51" t="s">
        <v>3</v>
      </c>
      <c r="F78" s="51" t="s">
        <v>21</v>
      </c>
      <c r="G78" s="39" t="s">
        <v>33</v>
      </c>
      <c r="H78" s="67"/>
      <c r="I78" s="39" t="s">
        <v>37</v>
      </c>
      <c r="J78" s="77">
        <v>0</v>
      </c>
      <c r="K78" s="77">
        <v>1</v>
      </c>
      <c r="L78" s="77">
        <v>0</v>
      </c>
      <c r="M78" s="77">
        <v>0</v>
      </c>
      <c r="N78" s="77">
        <v>1</v>
      </c>
      <c r="O78" s="77">
        <v>0</v>
      </c>
      <c r="P78" s="77">
        <v>4</v>
      </c>
      <c r="Q78" s="77">
        <v>6</v>
      </c>
      <c r="R78" s="77">
        <v>24</v>
      </c>
      <c r="S78" s="77">
        <v>290</v>
      </c>
      <c r="T78" s="78">
        <f t="shared" si="31"/>
        <v>326</v>
      </c>
      <c r="U78" s="77">
        <v>219</v>
      </c>
      <c r="V78" s="45">
        <f t="shared" si="32"/>
        <v>9.8128834355828225</v>
      </c>
      <c r="W78" s="46">
        <f t="shared" si="33"/>
        <v>9.8894253512197317</v>
      </c>
      <c r="X78" s="46">
        <f t="shared" si="34"/>
        <v>9.7363415199459133</v>
      </c>
      <c r="Y78" s="79"/>
      <c r="Z78" s="80">
        <f t="shared" si="35"/>
        <v>161.58588957055213</v>
      </c>
      <c r="AA78" s="46">
        <f t="shared" si="36"/>
        <v>0.70511513423325112</v>
      </c>
      <c r="AB78" s="46">
        <f t="shared" si="37"/>
        <v>7.6541915636908792E-2</v>
      </c>
    </row>
    <row r="79" spans="2:28">
      <c r="E79" s="51" t="s">
        <v>3</v>
      </c>
      <c r="F79" s="51" t="s">
        <v>21</v>
      </c>
      <c r="G79" s="39" t="s">
        <v>33</v>
      </c>
      <c r="H79" s="67"/>
      <c r="I79" s="39" t="s">
        <v>26</v>
      </c>
      <c r="J79" s="77">
        <v>0</v>
      </c>
      <c r="K79" s="77">
        <v>0</v>
      </c>
      <c r="L79" s="77">
        <v>0</v>
      </c>
      <c r="M79" s="77">
        <v>0</v>
      </c>
      <c r="N79" s="77">
        <v>1</v>
      </c>
      <c r="O79" s="77">
        <v>2</v>
      </c>
      <c r="P79" s="77">
        <v>3</v>
      </c>
      <c r="Q79" s="77">
        <v>4</v>
      </c>
      <c r="R79" s="77">
        <v>26</v>
      </c>
      <c r="S79" s="77">
        <v>490</v>
      </c>
      <c r="T79" s="78">
        <f t="shared" si="31"/>
        <v>526</v>
      </c>
      <c r="U79" s="77">
        <v>19</v>
      </c>
      <c r="V79" s="45">
        <f t="shared" si="32"/>
        <v>9.8935361216730033</v>
      </c>
      <c r="W79" s="46">
        <f t="shared" si="33"/>
        <v>9.9343995673154701</v>
      </c>
      <c r="X79" s="46">
        <f t="shared" si="34"/>
        <v>9.8526726760305365</v>
      </c>
      <c r="Y79" s="79"/>
      <c r="Z79" s="80">
        <f t="shared" si="35"/>
        <v>120.03802281368822</v>
      </c>
      <c r="AA79" s="46">
        <f t="shared" si="36"/>
        <v>0.47816718099264588</v>
      </c>
      <c r="AB79" s="46">
        <f t="shared" si="37"/>
        <v>4.0863445642466953E-2</v>
      </c>
    </row>
    <row r="80" spans="2:28">
      <c r="E80" s="51" t="s">
        <v>3</v>
      </c>
      <c r="F80" s="51" t="s">
        <v>21</v>
      </c>
      <c r="G80" s="39" t="s">
        <v>33</v>
      </c>
      <c r="H80" s="67"/>
      <c r="I80" s="39" t="s">
        <v>38</v>
      </c>
      <c r="J80" s="77">
        <v>0</v>
      </c>
      <c r="K80" s="77">
        <v>0</v>
      </c>
      <c r="L80" s="77">
        <v>0</v>
      </c>
      <c r="M80" s="77">
        <v>0</v>
      </c>
      <c r="N80" s="77">
        <v>1</v>
      </c>
      <c r="O80" s="77">
        <v>2</v>
      </c>
      <c r="P80" s="77">
        <v>1</v>
      </c>
      <c r="Q80" s="77">
        <v>8</v>
      </c>
      <c r="R80" s="77">
        <v>17</v>
      </c>
      <c r="S80" s="77">
        <v>194</v>
      </c>
      <c r="T80" s="78">
        <f t="shared" si="31"/>
        <v>223</v>
      </c>
      <c r="U80" s="77">
        <v>322</v>
      </c>
      <c r="V80" s="45">
        <f t="shared" si="32"/>
        <v>9.7802690582959642</v>
      </c>
      <c r="W80" s="46">
        <f t="shared" si="33"/>
        <v>9.8702026988346034</v>
      </c>
      <c r="X80" s="46">
        <f t="shared" si="34"/>
        <v>9.6903354177573249</v>
      </c>
      <c r="Y80" s="79"/>
      <c r="Z80" s="80">
        <f t="shared" si="35"/>
        <v>104.23318385650225</v>
      </c>
      <c r="AA80" s="46">
        <f t="shared" si="36"/>
        <v>0.68521445270839154</v>
      </c>
      <c r="AB80" s="46">
        <f t="shared" si="37"/>
        <v>8.9933640538638948E-2</v>
      </c>
    </row>
    <row r="81" spans="2:28">
      <c r="E81" s="51" t="s">
        <v>3</v>
      </c>
      <c r="F81" s="51" t="s">
        <v>21</v>
      </c>
      <c r="G81" s="39" t="s">
        <v>33</v>
      </c>
      <c r="H81" s="67"/>
      <c r="I81" s="39" t="s">
        <v>39</v>
      </c>
      <c r="J81" s="77">
        <v>0</v>
      </c>
      <c r="K81" s="77">
        <v>1</v>
      </c>
      <c r="L81" s="77">
        <v>0</v>
      </c>
      <c r="M81" s="77">
        <v>0</v>
      </c>
      <c r="N81" s="77">
        <v>0</v>
      </c>
      <c r="O81" s="77">
        <v>2</v>
      </c>
      <c r="P81" s="77">
        <v>1</v>
      </c>
      <c r="Q81" s="77">
        <v>4</v>
      </c>
      <c r="R81" s="77">
        <v>26</v>
      </c>
      <c r="S81" s="77">
        <v>492</v>
      </c>
      <c r="T81" s="78">
        <f t="shared" si="31"/>
        <v>526</v>
      </c>
      <c r="U81" s="77">
        <v>19</v>
      </c>
      <c r="V81" s="45">
        <f t="shared" si="32"/>
        <v>9.8992395437262353</v>
      </c>
      <c r="W81" s="46">
        <f t="shared" si="33"/>
        <v>9.9436309312388786</v>
      </c>
      <c r="X81" s="46">
        <f t="shared" si="34"/>
        <v>9.8548481562135919</v>
      </c>
      <c r="Y81" s="79"/>
      <c r="Z81" s="80">
        <f t="shared" si="35"/>
        <v>141.65969581749047</v>
      </c>
      <c r="AA81" s="46">
        <f t="shared" si="36"/>
        <v>0.51944970115817302</v>
      </c>
      <c r="AB81" s="46">
        <f t="shared" si="37"/>
        <v>4.4391387512643127E-2</v>
      </c>
    </row>
    <row r="82" spans="2:28">
      <c r="E82" s="51" t="s">
        <v>3</v>
      </c>
      <c r="F82" s="32" t="s">
        <v>21</v>
      </c>
      <c r="G82" s="39" t="s">
        <v>33</v>
      </c>
      <c r="H82" s="67"/>
      <c r="I82" s="39" t="s">
        <v>40</v>
      </c>
      <c r="J82" s="77">
        <v>0</v>
      </c>
      <c r="K82" s="77">
        <v>1</v>
      </c>
      <c r="L82" s="77">
        <v>0</v>
      </c>
      <c r="M82" s="77">
        <v>0</v>
      </c>
      <c r="N82" s="77">
        <v>0</v>
      </c>
      <c r="O82" s="77">
        <v>1</v>
      </c>
      <c r="P82" s="77">
        <v>4</v>
      </c>
      <c r="Q82" s="77">
        <v>7</v>
      </c>
      <c r="R82" s="77">
        <v>23</v>
      </c>
      <c r="S82" s="77">
        <v>489</v>
      </c>
      <c r="T82" s="78">
        <f t="shared" si="31"/>
        <v>525</v>
      </c>
      <c r="U82" s="77">
        <v>20</v>
      </c>
      <c r="V82" s="45">
        <f t="shared" si="32"/>
        <v>9.8838095238095232</v>
      </c>
      <c r="W82" s="46">
        <f t="shared" si="33"/>
        <v>9.9310640965323014</v>
      </c>
      <c r="X82" s="46">
        <f t="shared" si="34"/>
        <v>9.8365549510867449</v>
      </c>
      <c r="Y82" s="79"/>
      <c r="Z82" s="80">
        <f t="shared" si="35"/>
        <v>159.91238095238094</v>
      </c>
      <c r="AA82" s="46">
        <f t="shared" si="36"/>
        <v>0.55242764189298543</v>
      </c>
      <c r="AB82" s="46">
        <f t="shared" si="37"/>
        <v>4.7254572722778582E-2</v>
      </c>
    </row>
    <row r="83" spans="2:28">
      <c r="E83" s="51" t="s">
        <v>3</v>
      </c>
      <c r="F83" s="32" t="s">
        <v>21</v>
      </c>
      <c r="G83" s="39" t="s">
        <v>33</v>
      </c>
      <c r="H83" s="67"/>
      <c r="I83" s="39" t="s">
        <v>30</v>
      </c>
      <c r="J83" s="77">
        <v>0</v>
      </c>
      <c r="K83" s="77">
        <v>0</v>
      </c>
      <c r="L83" s="77">
        <v>0</v>
      </c>
      <c r="M83" s="77">
        <v>0</v>
      </c>
      <c r="N83" s="77">
        <v>2</v>
      </c>
      <c r="O83" s="77">
        <v>1</v>
      </c>
      <c r="P83" s="77">
        <v>3</v>
      </c>
      <c r="Q83" s="77">
        <v>11</v>
      </c>
      <c r="R83" s="77">
        <v>33</v>
      </c>
      <c r="S83" s="77">
        <v>472</v>
      </c>
      <c r="T83" s="78">
        <f t="shared" si="31"/>
        <v>522</v>
      </c>
      <c r="U83" s="77">
        <v>23</v>
      </c>
      <c r="V83" s="45">
        <f t="shared" si="32"/>
        <v>9.8505747126436773</v>
      </c>
      <c r="W83" s="46">
        <f t="shared" si="33"/>
        <v>9.8978676096872498</v>
      </c>
      <c r="X83" s="46">
        <f t="shared" si="34"/>
        <v>9.8032818156001049</v>
      </c>
      <c r="Y83" s="79"/>
      <c r="Z83" s="80">
        <f t="shared" si="35"/>
        <v>158.34482758620689</v>
      </c>
      <c r="AA83" s="46">
        <f t="shared" si="36"/>
        <v>0.55129376291170673</v>
      </c>
      <c r="AB83" s="46">
        <f t="shared" si="37"/>
        <v>4.7292897043573277E-2</v>
      </c>
    </row>
    <row r="84" spans="2:28">
      <c r="G84" s="39"/>
      <c r="H84" s="39"/>
      <c r="I84" s="39"/>
      <c r="J84" s="94"/>
      <c r="K84" s="94"/>
      <c r="L84" s="94"/>
      <c r="M84" s="94"/>
      <c r="N84" s="94"/>
      <c r="O84" s="95"/>
      <c r="P84" s="95"/>
      <c r="Q84" s="94"/>
      <c r="R84" s="82"/>
      <c r="S84" s="82"/>
      <c r="T84" s="82"/>
      <c r="U84" s="82"/>
      <c r="V84" s="96"/>
      <c r="W84" s="96"/>
      <c r="X84" s="96"/>
      <c r="Y84" s="97"/>
      <c r="Z84" s="98"/>
      <c r="AA84" s="96"/>
      <c r="AB84" s="96"/>
    </row>
    <row r="85" spans="2:28" s="18" customFormat="1" ht="18">
      <c r="B85" s="19" t="s">
        <v>41</v>
      </c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7"/>
      <c r="W85" s="87"/>
      <c r="X85" s="87"/>
      <c r="Y85" s="88"/>
      <c r="Z85" s="89"/>
      <c r="AA85" s="87"/>
      <c r="AB85" s="87"/>
    </row>
    <row r="86" spans="2:28" s="21" customFormat="1">
      <c r="J86" s="81"/>
      <c r="K86" s="81"/>
      <c r="L86" s="81"/>
      <c r="M86" s="81"/>
      <c r="N86" s="81"/>
      <c r="O86" s="81"/>
      <c r="P86" s="82"/>
      <c r="Q86" s="82"/>
      <c r="R86" s="82"/>
      <c r="S86" s="82"/>
      <c r="T86" s="82"/>
      <c r="U86" s="82"/>
      <c r="V86" s="83"/>
      <c r="W86" s="83"/>
      <c r="X86" s="83"/>
      <c r="Y86" s="84"/>
      <c r="Z86" s="85"/>
      <c r="AA86" s="83"/>
      <c r="AB86" s="83"/>
    </row>
    <row r="87" spans="2:28">
      <c r="B87" s="21"/>
      <c r="C87" s="35" t="s">
        <v>42</v>
      </c>
      <c r="D87" s="35"/>
      <c r="E87" s="35"/>
      <c r="F87" s="35"/>
      <c r="G87" s="35"/>
      <c r="H87" s="36"/>
      <c r="I87" s="36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1"/>
      <c r="W87" s="91"/>
      <c r="X87" s="91"/>
      <c r="Y87" s="92"/>
      <c r="Z87" s="93"/>
      <c r="AA87" s="91"/>
      <c r="AB87" s="91"/>
    </row>
    <row r="88" spans="2:28">
      <c r="G88" s="16"/>
      <c r="H88" s="39"/>
      <c r="I88" s="39"/>
      <c r="J88" s="94"/>
      <c r="K88" s="94"/>
      <c r="L88" s="94"/>
      <c r="M88" s="94"/>
      <c r="N88" s="94"/>
      <c r="O88" s="95"/>
      <c r="P88" s="95"/>
      <c r="Q88" s="94"/>
      <c r="R88" s="82"/>
      <c r="S88" s="82"/>
      <c r="T88" s="82"/>
      <c r="U88" s="82"/>
      <c r="V88" s="96"/>
      <c r="W88" s="96"/>
      <c r="X88" s="96"/>
      <c r="Y88" s="97"/>
      <c r="Z88" s="98"/>
      <c r="AA88" s="96"/>
      <c r="AB88" s="96"/>
    </row>
    <row r="89" spans="2:28">
      <c r="E89" s="32" t="s">
        <v>3</v>
      </c>
      <c r="F89" s="32" t="s">
        <v>21</v>
      </c>
      <c r="G89" s="32" t="s">
        <v>43</v>
      </c>
      <c r="H89" s="67"/>
      <c r="I89" s="39" t="s">
        <v>44</v>
      </c>
      <c r="J89" s="77">
        <v>0</v>
      </c>
      <c r="K89" s="77">
        <v>0</v>
      </c>
      <c r="L89" s="77">
        <v>1</v>
      </c>
      <c r="M89" s="77">
        <v>0</v>
      </c>
      <c r="N89" s="77">
        <v>3</v>
      </c>
      <c r="O89" s="77">
        <v>1</v>
      </c>
      <c r="P89" s="77">
        <v>3</v>
      </c>
      <c r="Q89" s="77">
        <v>10</v>
      </c>
      <c r="R89" s="77">
        <v>8</v>
      </c>
      <c r="S89" s="77">
        <v>77</v>
      </c>
      <c r="T89" s="78">
        <f t="shared" ref="T89:T97" si="38">SUM(J89:S89)</f>
        <v>103</v>
      </c>
      <c r="U89" s="77">
        <v>0</v>
      </c>
      <c r="V89" s="45">
        <f t="shared" ref="V89:V97" si="39">(J89*1+K89*2+L89*3+M89*4+N89*5+O89*6+P89*7+Q89*8+R89*9+S89*10)/(SUM(J89:S89))</f>
        <v>9.3883495145631066</v>
      </c>
      <c r="W89" s="46">
        <f t="shared" ref="W89:W97" si="40">V89+AB89</f>
        <v>9.6423648504516244</v>
      </c>
      <c r="X89" s="46">
        <f t="shared" ref="X89:X97" si="41">V89-AB89</f>
        <v>9.1343341786745889</v>
      </c>
      <c r="Y89" s="79"/>
      <c r="Z89" s="80">
        <f t="shared" ref="Z89:Z97" si="42">((1-V89)^2)*J89+((2-V89))^2*K89+((3-V89))^2*L89+((4-V89)^2)*M89+((5-V89)^2)*N89+((6-V89)^2)*O89+((7-V89))^2*P89+((8-V89))^2*Q89+((9-V89)^2)*R89+((10-V89)^2)*S89</f>
        <v>176.46601941747571</v>
      </c>
      <c r="AA89" s="46">
        <f t="shared" ref="AA89:AA97" si="43">SQRT((Z89)/(T89-1))</f>
        <v>1.3153170773227345</v>
      </c>
      <c r="AB89" s="46">
        <f t="shared" ref="AB89:AB97" si="44">CONFIDENCE(0.05,AA89,T89)</f>
        <v>0.25401533588851771</v>
      </c>
    </row>
    <row r="90" spans="2:28">
      <c r="E90" s="32" t="s">
        <v>3</v>
      </c>
      <c r="F90" s="51" t="s">
        <v>21</v>
      </c>
      <c r="G90" s="32" t="s">
        <v>43</v>
      </c>
      <c r="H90" s="67"/>
      <c r="I90" s="39" t="s">
        <v>45</v>
      </c>
      <c r="J90" s="77">
        <v>0</v>
      </c>
      <c r="K90" s="77">
        <v>0</v>
      </c>
      <c r="L90" s="77">
        <v>1</v>
      </c>
      <c r="M90" s="77">
        <v>0</v>
      </c>
      <c r="N90" s="77">
        <v>1</v>
      </c>
      <c r="O90" s="77">
        <v>0</v>
      </c>
      <c r="P90" s="77">
        <v>7</v>
      </c>
      <c r="Q90" s="77">
        <v>12</v>
      </c>
      <c r="R90" s="77">
        <v>10</v>
      </c>
      <c r="S90" s="77">
        <v>72</v>
      </c>
      <c r="T90" s="78">
        <f t="shared" si="38"/>
        <v>103</v>
      </c>
      <c r="U90" s="77">
        <v>0</v>
      </c>
      <c r="V90" s="45">
        <f t="shared" si="39"/>
        <v>9.349514563106796</v>
      </c>
      <c r="W90" s="46">
        <f t="shared" si="40"/>
        <v>9.5848121068857939</v>
      </c>
      <c r="X90" s="46">
        <f t="shared" si="41"/>
        <v>9.114217019327798</v>
      </c>
      <c r="Y90" s="79"/>
      <c r="Z90" s="80">
        <f t="shared" si="42"/>
        <v>151.41747572815532</v>
      </c>
      <c r="AA90" s="46">
        <f t="shared" si="43"/>
        <v>1.2183944583583699</v>
      </c>
      <c r="AB90" s="46">
        <f t="shared" si="44"/>
        <v>0.23529754377899811</v>
      </c>
    </row>
    <row r="91" spans="2:28">
      <c r="E91" s="32" t="s">
        <v>3</v>
      </c>
      <c r="F91" s="51" t="s">
        <v>21</v>
      </c>
      <c r="G91" s="32" t="s">
        <v>43</v>
      </c>
      <c r="H91" s="67"/>
      <c r="I91" s="51" t="s">
        <v>46</v>
      </c>
      <c r="J91" s="77">
        <v>0</v>
      </c>
      <c r="K91" s="77">
        <v>1</v>
      </c>
      <c r="L91" s="77">
        <v>0</v>
      </c>
      <c r="M91" s="77">
        <v>0</v>
      </c>
      <c r="N91" s="77">
        <v>0</v>
      </c>
      <c r="O91" s="77">
        <v>0</v>
      </c>
      <c r="P91" s="77">
        <v>5</v>
      </c>
      <c r="Q91" s="77">
        <v>5</v>
      </c>
      <c r="R91" s="77">
        <v>10</v>
      </c>
      <c r="S91" s="77">
        <v>82</v>
      </c>
      <c r="T91" s="78">
        <f t="shared" si="38"/>
        <v>103</v>
      </c>
      <c r="U91" s="77">
        <v>0</v>
      </c>
      <c r="V91" s="45">
        <f t="shared" si="39"/>
        <v>9.5825242718446599</v>
      </c>
      <c r="W91" s="46">
        <f t="shared" si="40"/>
        <v>9.7929065614398638</v>
      </c>
      <c r="X91" s="46">
        <f t="shared" si="41"/>
        <v>9.372141982249456</v>
      </c>
      <c r="Y91" s="79"/>
      <c r="Z91" s="80">
        <f t="shared" si="42"/>
        <v>121.04854368932038</v>
      </c>
      <c r="AA91" s="46">
        <f t="shared" si="43"/>
        <v>1.0893807545237204</v>
      </c>
      <c r="AB91" s="46">
        <f t="shared" si="44"/>
        <v>0.21038228959520464</v>
      </c>
    </row>
    <row r="92" spans="2:28">
      <c r="E92" s="32" t="s">
        <v>3</v>
      </c>
      <c r="F92" s="51" t="s">
        <v>21</v>
      </c>
      <c r="G92" s="32" t="s">
        <v>43</v>
      </c>
      <c r="H92" s="67"/>
      <c r="I92" s="51" t="s">
        <v>47</v>
      </c>
      <c r="J92" s="77">
        <v>0</v>
      </c>
      <c r="K92" s="77">
        <v>0</v>
      </c>
      <c r="L92" s="77">
        <v>1</v>
      </c>
      <c r="M92" s="77">
        <v>0</v>
      </c>
      <c r="N92" s="77">
        <v>2</v>
      </c>
      <c r="O92" s="77">
        <v>1</v>
      </c>
      <c r="P92" s="77">
        <v>3</v>
      </c>
      <c r="Q92" s="77">
        <v>7</v>
      </c>
      <c r="R92" s="77">
        <v>4</v>
      </c>
      <c r="S92" s="77">
        <v>85</v>
      </c>
      <c r="T92" s="78">
        <f t="shared" si="38"/>
        <v>103</v>
      </c>
      <c r="U92" s="77">
        <v>0</v>
      </c>
      <c r="V92" s="45">
        <f t="shared" si="39"/>
        <v>9.5339805825242721</v>
      </c>
      <c r="W92" s="46">
        <f t="shared" si="40"/>
        <v>9.7694440253067718</v>
      </c>
      <c r="X92" s="46">
        <f t="shared" si="41"/>
        <v>9.2985171397417723</v>
      </c>
      <c r="Y92" s="79"/>
      <c r="Z92" s="80">
        <f t="shared" si="42"/>
        <v>151.63106796116503</v>
      </c>
      <c r="AA92" s="46">
        <f t="shared" si="43"/>
        <v>1.2192535001624891</v>
      </c>
      <c r="AB92" s="46">
        <f t="shared" si="44"/>
        <v>0.23546344278249906</v>
      </c>
    </row>
    <row r="93" spans="2:28">
      <c r="E93" s="32" t="s">
        <v>3</v>
      </c>
      <c r="F93" s="51" t="s">
        <v>21</v>
      </c>
      <c r="G93" s="32" t="s">
        <v>43</v>
      </c>
      <c r="H93" s="67"/>
      <c r="I93" s="51" t="s">
        <v>48</v>
      </c>
      <c r="J93" s="77">
        <v>0</v>
      </c>
      <c r="K93" s="77">
        <v>0</v>
      </c>
      <c r="L93" s="77">
        <v>1</v>
      </c>
      <c r="M93" s="77">
        <v>0</v>
      </c>
      <c r="N93" s="77">
        <v>0</v>
      </c>
      <c r="O93" s="77">
        <v>1</v>
      </c>
      <c r="P93" s="77">
        <v>2</v>
      </c>
      <c r="Q93" s="77">
        <v>6</v>
      </c>
      <c r="R93" s="77">
        <v>4</v>
      </c>
      <c r="S93" s="77">
        <v>88</v>
      </c>
      <c r="T93" s="78">
        <f t="shared" si="38"/>
        <v>102</v>
      </c>
      <c r="U93" s="77">
        <v>1</v>
      </c>
      <c r="V93" s="45">
        <f t="shared" si="39"/>
        <v>9.6764705882352935</v>
      </c>
      <c r="W93" s="46">
        <f t="shared" si="40"/>
        <v>9.8698849501961732</v>
      </c>
      <c r="X93" s="46">
        <f t="shared" si="41"/>
        <v>9.4830562262744138</v>
      </c>
      <c r="Y93" s="79"/>
      <c r="Z93" s="80">
        <f t="shared" si="42"/>
        <v>100.32352941176472</v>
      </c>
      <c r="AA93" s="46">
        <f t="shared" si="43"/>
        <v>0.99664550939820684</v>
      </c>
      <c r="AB93" s="46">
        <f t="shared" si="44"/>
        <v>0.1934143619608803</v>
      </c>
    </row>
    <row r="94" spans="2:28">
      <c r="E94" s="32" t="s">
        <v>3</v>
      </c>
      <c r="F94" s="51" t="s">
        <v>21</v>
      </c>
      <c r="G94" s="32" t="s">
        <v>43</v>
      </c>
      <c r="H94" s="67"/>
      <c r="I94" s="51" t="s">
        <v>49</v>
      </c>
      <c r="J94" s="77">
        <v>0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1</v>
      </c>
      <c r="Q94" s="77">
        <v>2</v>
      </c>
      <c r="R94" s="77">
        <v>6</v>
      </c>
      <c r="S94" s="77">
        <v>94</v>
      </c>
      <c r="T94" s="78">
        <f t="shared" si="38"/>
        <v>103</v>
      </c>
      <c r="U94" s="77">
        <v>0</v>
      </c>
      <c r="V94" s="45">
        <f t="shared" si="39"/>
        <v>9.8737864077669908</v>
      </c>
      <c r="W94" s="46">
        <f t="shared" si="40"/>
        <v>9.9621599210827299</v>
      </c>
      <c r="X94" s="46">
        <f t="shared" si="41"/>
        <v>9.7854128944512517</v>
      </c>
      <c r="Y94" s="79"/>
      <c r="Z94" s="80">
        <f t="shared" si="42"/>
        <v>21.359223300970875</v>
      </c>
      <c r="AA94" s="46">
        <f t="shared" si="43"/>
        <v>0.45760698203755412</v>
      </c>
      <c r="AB94" s="46">
        <f t="shared" si="44"/>
        <v>8.8373513315739477E-2</v>
      </c>
    </row>
    <row r="95" spans="2:28">
      <c r="E95" s="32" t="s">
        <v>3</v>
      </c>
      <c r="F95" s="51" t="s">
        <v>21</v>
      </c>
      <c r="G95" s="32" t="s">
        <v>43</v>
      </c>
      <c r="H95" s="67"/>
      <c r="I95" s="51" t="s">
        <v>28</v>
      </c>
      <c r="J95" s="77">
        <v>0</v>
      </c>
      <c r="K95" s="77">
        <v>0</v>
      </c>
      <c r="L95" s="77">
        <v>0</v>
      </c>
      <c r="M95" s="77">
        <v>1</v>
      </c>
      <c r="N95" s="77">
        <v>4</v>
      </c>
      <c r="O95" s="77">
        <v>3</v>
      </c>
      <c r="P95" s="77">
        <v>5</v>
      </c>
      <c r="Q95" s="77">
        <v>6</v>
      </c>
      <c r="R95" s="77">
        <v>6</v>
      </c>
      <c r="S95" s="77">
        <v>76</v>
      </c>
      <c r="T95" s="78">
        <f t="shared" si="38"/>
        <v>101</v>
      </c>
      <c r="U95" s="77">
        <v>2</v>
      </c>
      <c r="V95" s="45">
        <f t="shared" si="39"/>
        <v>9.2970297029702973</v>
      </c>
      <c r="W95" s="46">
        <f t="shared" si="40"/>
        <v>9.5790323013953778</v>
      </c>
      <c r="X95" s="46">
        <f t="shared" si="41"/>
        <v>9.0150271045452168</v>
      </c>
      <c r="Y95" s="79"/>
      <c r="Z95" s="80">
        <f t="shared" si="42"/>
        <v>209.0891089108911</v>
      </c>
      <c r="AA95" s="46">
        <f t="shared" si="43"/>
        <v>1.4459913862499012</v>
      </c>
      <c r="AB95" s="46">
        <f t="shared" si="44"/>
        <v>0.28200259842507963</v>
      </c>
    </row>
    <row r="96" spans="2:28">
      <c r="E96" s="32" t="s">
        <v>3</v>
      </c>
      <c r="F96" s="51" t="s">
        <v>21</v>
      </c>
      <c r="G96" s="32" t="s">
        <v>43</v>
      </c>
      <c r="H96" s="67"/>
      <c r="I96" s="51" t="s">
        <v>50</v>
      </c>
      <c r="J96" s="77">
        <v>0</v>
      </c>
      <c r="K96" s="77">
        <v>1</v>
      </c>
      <c r="L96" s="77">
        <v>0</v>
      </c>
      <c r="M96" s="77">
        <v>1</v>
      </c>
      <c r="N96" s="77">
        <v>2</v>
      </c>
      <c r="O96" s="77">
        <v>0</v>
      </c>
      <c r="P96" s="77">
        <v>3</v>
      </c>
      <c r="Q96" s="77">
        <v>6</v>
      </c>
      <c r="R96" s="77">
        <v>8</v>
      </c>
      <c r="S96" s="77">
        <v>79</v>
      </c>
      <c r="T96" s="78">
        <f t="shared" si="38"/>
        <v>100</v>
      </c>
      <c r="U96" s="77">
        <v>3</v>
      </c>
      <c r="V96" s="45">
        <f t="shared" si="39"/>
        <v>9.4700000000000006</v>
      </c>
      <c r="W96" s="46">
        <f t="shared" si="40"/>
        <v>9.7349486924319333</v>
      </c>
      <c r="X96" s="46">
        <f t="shared" si="41"/>
        <v>9.205051307568068</v>
      </c>
      <c r="Y96" s="79"/>
      <c r="Z96" s="80">
        <f t="shared" si="42"/>
        <v>180.91</v>
      </c>
      <c r="AA96" s="46">
        <f t="shared" si="43"/>
        <v>1.3518038827336372</v>
      </c>
      <c r="AB96" s="46">
        <f t="shared" si="44"/>
        <v>0.26494869243193347</v>
      </c>
    </row>
    <row r="97" spans="2:28">
      <c r="E97" s="32" t="s">
        <v>3</v>
      </c>
      <c r="F97" s="32" t="s">
        <v>21</v>
      </c>
      <c r="G97" s="32" t="s">
        <v>43</v>
      </c>
      <c r="H97" s="67"/>
      <c r="I97" s="51" t="s">
        <v>30</v>
      </c>
      <c r="J97" s="77">
        <v>0</v>
      </c>
      <c r="K97" s="77">
        <v>0</v>
      </c>
      <c r="L97" s="77">
        <v>0</v>
      </c>
      <c r="M97" s="77">
        <v>1</v>
      </c>
      <c r="N97" s="77">
        <v>3</v>
      </c>
      <c r="O97" s="77">
        <v>0</v>
      </c>
      <c r="P97" s="77">
        <v>3</v>
      </c>
      <c r="Q97" s="77">
        <v>7</v>
      </c>
      <c r="R97" s="77">
        <v>11</v>
      </c>
      <c r="S97" s="77">
        <v>78</v>
      </c>
      <c r="T97" s="78">
        <f t="shared" si="38"/>
        <v>103</v>
      </c>
      <c r="U97" s="77">
        <v>0</v>
      </c>
      <c r="V97" s="45">
        <f t="shared" si="39"/>
        <v>9.4660194174757279</v>
      </c>
      <c r="W97" s="46">
        <f t="shared" si="40"/>
        <v>9.6983563619362911</v>
      </c>
      <c r="X97" s="46">
        <f t="shared" si="41"/>
        <v>9.2336824730151648</v>
      </c>
      <c r="Y97" s="79"/>
      <c r="Z97" s="80">
        <f t="shared" si="42"/>
        <v>147.63106796116503</v>
      </c>
      <c r="AA97" s="46">
        <f t="shared" si="43"/>
        <v>1.2030641759207905</v>
      </c>
      <c r="AB97" s="46">
        <f t="shared" si="44"/>
        <v>0.23233694446056313</v>
      </c>
    </row>
    <row r="100" spans="2:28" s="18" customFormat="1" ht="18">
      <c r="B100" s="19" t="s">
        <v>52</v>
      </c>
    </row>
  </sheetData>
  <pageMargins left="0.7" right="0.7" top="0.75" bottom="0.75" header="0.3" footer="0.3"/>
  <pageSetup paperSize="9" orientation="portrait" r:id="rId1"/>
  <headerFooter>
    <oddHeader>&amp;L&amp;"Aptos"&amp;10&amp;K000000 Classified as Internal&amp;1#_x000D_&amp;C&amp;"Verdana,Regular"&amp;10&amp;K000000Internal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Scotia Gas Networks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Sunny Onuh</dc:creator>
  <cp:keywords/>
  <dc:description/>
  <cp:lastModifiedBy>Julie Reid</cp:lastModifiedBy>
  <cp:revision/>
  <dcterms:created xsi:type="dcterms:W3CDTF">2026-01-12T12:04:22Z</dcterms:created>
  <dcterms:modified xsi:type="dcterms:W3CDTF">2026-01-12T12:26:29Z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73dd0b-afe1-4a46-943f-1bdb914b8a49_Enabled">
    <vt:lpwstr>true</vt:lpwstr>
  </property>
  <property fmtid="{D5CDD505-2E9C-101B-9397-08002B2CF9AE}" pid="3" name="MSIP_Label_2b73dd0b-afe1-4a46-943f-1bdb914b8a49_SetDate">
    <vt:lpwstr>2026-01-12T12:05:41Z</vt:lpwstr>
  </property>
  <property fmtid="{D5CDD505-2E9C-101B-9397-08002B2CF9AE}" pid="4" name="MSIP_Label_2b73dd0b-afe1-4a46-943f-1bdb914b8a49_Method">
    <vt:lpwstr>Standard</vt:lpwstr>
  </property>
  <property fmtid="{D5CDD505-2E9C-101B-9397-08002B2CF9AE}" pid="5" name="MSIP_Label_2b73dd0b-afe1-4a46-943f-1bdb914b8a49_Name">
    <vt:lpwstr>Internal</vt:lpwstr>
  </property>
  <property fmtid="{D5CDD505-2E9C-101B-9397-08002B2CF9AE}" pid="6" name="MSIP_Label_2b73dd0b-afe1-4a46-943f-1bdb914b8a49_SiteId">
    <vt:lpwstr>b9563cbc-9874-41ab-b448-7e0f61aff3eb</vt:lpwstr>
  </property>
  <property fmtid="{D5CDD505-2E9C-101B-9397-08002B2CF9AE}" pid="7" name="MSIP_Label_2b73dd0b-afe1-4a46-943f-1bdb914b8a49_ActionId">
    <vt:lpwstr>ab56596f-4b8a-4be8-9f9d-34ee0ae2dabf</vt:lpwstr>
  </property>
  <property fmtid="{D5CDD505-2E9C-101B-9397-08002B2CF9AE}" pid="8" name="MSIP_Label_2b73dd0b-afe1-4a46-943f-1bdb914b8a49_ContentBits">
    <vt:lpwstr>1</vt:lpwstr>
  </property>
  <property fmtid="{D5CDD505-2E9C-101B-9397-08002B2CF9AE}" pid="9" name="MSIP_Label_2b73dd0b-afe1-4a46-943f-1bdb914b8a49_Tag">
    <vt:lpwstr>10, 3, 0, 1</vt:lpwstr>
  </property>
</Properties>
</file>